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1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RCER REMATE 14FEBRERO\catalogo para febrero 2023\"/>
    </mc:Choice>
  </mc:AlternateContent>
  <xr:revisionPtr revIDLastSave="0" documentId="13_ncr:1_{BD631197-81A6-4014-ADF2-D3FA63257F3C}" xr6:coauthVersionLast="47" xr6:coauthVersionMax="47" xr10:uidLastSave="{00000000-0000-0000-0000-000000000000}"/>
  <bookViews>
    <workbookView xWindow="-120" yWindow="-120" windowWidth="20730" windowHeight="11040" xr2:uid="{E66C4878-5FA8-45C4-8E8B-67B2B6ACB20A}"/>
  </bookViews>
  <sheets>
    <sheet name="G#19 INSUMOS 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15" i="1"/>
  <c r="M16" i="1"/>
  <c r="M17" i="1"/>
  <c r="M18" i="1"/>
  <c r="M19" i="1"/>
  <c r="M21" i="1"/>
  <c r="M8" i="1"/>
  <c r="L21" i="1"/>
  <c r="H8" i="1"/>
  <c r="H9" i="1"/>
  <c r="H10" i="1"/>
  <c r="H11" i="1"/>
  <c r="H12" i="1"/>
  <c r="H13" i="1"/>
  <c r="H14" i="1"/>
  <c r="H15" i="1"/>
  <c r="H16" i="1"/>
  <c r="H17" i="1"/>
  <c r="H18" i="1"/>
  <c r="H19" i="1"/>
  <c r="H21" i="1"/>
</calcChain>
</file>

<file path=xl/sharedStrings.xml><?xml version="1.0" encoding="utf-8"?>
<sst xmlns="http://schemas.openxmlformats.org/spreadsheetml/2006/main" count="66" uniqueCount="40">
  <si>
    <t>INVENTARIO FÍSICO* - ATU ARTICULOS DE ACERO S.A
DEPARTAMENTO: LAMINATTI TABLEROS</t>
  </si>
  <si>
    <t>TABLA DE VALORACION</t>
  </si>
  <si>
    <t>#</t>
  </si>
  <si>
    <t>CODIGO</t>
  </si>
  <si>
    <t>DETALLE DEL PRODUCTO</t>
  </si>
  <si>
    <t>CANTIDAD</t>
  </si>
  <si>
    <t>UNIDADES</t>
  </si>
  <si>
    <t xml:space="preserve">ESTADO </t>
  </si>
  <si>
    <t>V/ UNIT.DE MERCADO</t>
  </si>
  <si>
    <t>V/ TOTAL DE MERCADO</t>
  </si>
  <si>
    <t>EDAD</t>
  </si>
  <si>
    <t xml:space="preserve">VIDA UTIL </t>
  </si>
  <si>
    <t>VIDA RESIDUAL</t>
  </si>
  <si>
    <t>VALOR MINIMO DE REMATE</t>
  </si>
  <si>
    <t>UND</t>
  </si>
  <si>
    <t>DESCONOCIDO</t>
  </si>
  <si>
    <t>TOTALES</t>
  </si>
  <si>
    <t>GRUPO#19</t>
  </si>
  <si>
    <t xml:space="preserve">   PLANCHAS DE FORMICA DIFERENTES TIPOS Y COLORES  Y CHAPAS DE MADERA </t>
  </si>
  <si>
    <t>LT003</t>
  </si>
  <si>
    <t>PLANCHA FORMICA VARIOS COLORES 122X2440MM Y PLANCHA MADERA LAMINADOS BLANCO 1220X3000</t>
  </si>
  <si>
    <t>LT116</t>
  </si>
  <si>
    <t>ETIQUETAS PARA IDENTIFICACION DE TABLEROS</t>
  </si>
  <si>
    <t>LT117</t>
  </si>
  <si>
    <t>TIPOS CARTON HONEYCOM 350X30 REFUERZO PUERTA MADERA</t>
  </si>
  <si>
    <t>LT118</t>
  </si>
  <si>
    <t>PUERTAS DE MADERA 820x2140x40</t>
  </si>
  <si>
    <t>LT119</t>
  </si>
  <si>
    <t>CANECAS CON COLA BLANCA PARA PEGAR TABLEROS</t>
  </si>
  <si>
    <t>CANECA</t>
  </si>
  <si>
    <t>LT120</t>
  </si>
  <si>
    <t>PLANCHA FÓRMICA VARIOS COLORES 1220X2440MM</t>
  </si>
  <si>
    <t>PLANCHA</t>
  </si>
  <si>
    <t>LT121</t>
  </si>
  <si>
    <t>LT122</t>
  </si>
  <si>
    <t>LT123</t>
  </si>
  <si>
    <t>LT124</t>
  </si>
  <si>
    <t>LT125</t>
  </si>
  <si>
    <t>LT126</t>
  </si>
  <si>
    <t>NUEVO VALOR MINIMO DE REMATE CON DESCUENTO DEL 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</si>
</sst>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$-300A]\ 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9"/>
      <name val="Tahoma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2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Arial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sz val="12"/>
      <color rgb="FF000000"/>
      <name val="Calibri"/>
      <family val="2"/>
    </font>
    <font>
      <b/>
      <sz val="9"/>
      <color theme="1"/>
      <name val="Tahoma"/>
      <family val="2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trike/>
      <sz val="10"/>
      <color rgb="FF000000"/>
      <name val="Calibri"/>
      <family val="2"/>
    </font>
    <font>
      <strike/>
      <sz val="11"/>
      <color theme="1"/>
      <name val="Calibri"/>
      <family val="2"/>
      <scheme val="minor"/>
    </font>
    <font>
      <b/>
      <strike/>
      <sz val="14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rgb="FFFFFFFF"/>
        <bgColor rgb="FF000000"/>
      </patternFill>
    </fill>
    <fill>
      <patternFill patternType="solid">
        <fgColor rgb="FFB4BAC3"/>
        <bgColor auto="1"/>
      </patternFill>
    </fill>
    <fill>
      <patternFill patternType="solid">
        <fgColor rgb="FFD9E2F3"/>
        <bgColor auto="1"/>
      </patternFill>
    </fill>
    <fill>
      <patternFill patternType="solid">
        <fgColor rgb="FFFFFF00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rgb="FF00FF00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 applyNumberFormat="0" applyFill="0" applyBorder="0" applyProtection="0"/>
    <xf numFmtId="0" fontId="1" fillId="0" borderId="0"/>
  </cellStyleXfs>
  <cellXfs count="67">
    <xf numFmtId="0" fontId="0" fillId="0" borderId="0" xfId="0"/>
    <xf numFmtId="0" fontId="5" fillId="2" borderId="0" xfId="1" applyFont="1" applyFill="1" applyBorder="1" applyAlignment="1">
      <alignment horizontal="center" vertical="center" wrapText="1"/>
    </xf>
    <xf numFmtId="0" fontId="4" fillId="0" borderId="0" xfId="1" applyNumberFormat="1" applyFont="1" applyFill="1" applyBorder="1"/>
    <xf numFmtId="0" fontId="6" fillId="0" borderId="0" xfId="1" applyFont="1" applyFill="1" applyBorder="1" applyAlignment="1">
      <alignment horizontal="center"/>
    </xf>
    <xf numFmtId="164" fontId="7" fillId="3" borderId="0" xfId="1" applyNumberFormat="1" applyFont="1" applyFill="1" applyBorder="1" applyAlignment="1">
      <alignment horizontal="center" vertical="center"/>
    </xf>
    <xf numFmtId="0" fontId="7" fillId="3" borderId="0" xfId="1" applyNumberFormat="1" applyFont="1" applyFill="1" applyBorder="1" applyAlignment="1">
      <alignment horizontal="center" vertical="center"/>
    </xf>
    <xf numFmtId="49" fontId="8" fillId="4" borderId="7" xfId="1" applyNumberFormat="1" applyFont="1" applyFill="1" applyBorder="1" applyAlignment="1">
      <alignment horizontal="center" vertical="center" wrapText="1"/>
    </xf>
    <xf numFmtId="49" fontId="8" fillId="4" borderId="8" xfId="1" applyNumberFormat="1" applyFont="1" applyFill="1" applyBorder="1" applyAlignment="1">
      <alignment horizontal="center" vertical="center" wrapText="1"/>
    </xf>
    <xf numFmtId="0" fontId="9" fillId="5" borderId="9" xfId="1" applyNumberFormat="1" applyFont="1" applyFill="1" applyBorder="1" applyAlignment="1">
      <alignment horizontal="center"/>
    </xf>
    <xf numFmtId="49" fontId="9" fillId="5" borderId="10" xfId="1" applyNumberFormat="1" applyFont="1" applyFill="1" applyBorder="1" applyAlignment="1">
      <alignment horizontal="center"/>
    </xf>
    <xf numFmtId="49" fontId="9" fillId="5" borderId="10" xfId="1" applyNumberFormat="1" applyFont="1" applyFill="1" applyBorder="1"/>
    <xf numFmtId="0" fontId="9" fillId="5" borderId="10" xfId="1" applyNumberFormat="1" applyFont="1" applyFill="1" applyBorder="1" applyAlignment="1">
      <alignment horizontal="center"/>
    </xf>
    <xf numFmtId="164" fontId="7" fillId="5" borderId="10" xfId="1" applyNumberFormat="1" applyFont="1" applyFill="1" applyBorder="1" applyAlignment="1">
      <alignment horizontal="center" vertical="center"/>
    </xf>
    <xf numFmtId="0" fontId="7" fillId="5" borderId="10" xfId="1" applyNumberFormat="1" applyFont="1" applyFill="1" applyBorder="1" applyAlignment="1">
      <alignment horizontal="center" vertical="center"/>
    </xf>
    <xf numFmtId="0" fontId="9" fillId="0" borderId="9" xfId="1" applyNumberFormat="1" applyFont="1" applyFill="1" applyBorder="1" applyAlignment="1">
      <alignment horizontal="center"/>
    </xf>
    <xf numFmtId="49" fontId="9" fillId="0" borderId="10" xfId="1" applyNumberFormat="1" applyFont="1" applyFill="1" applyBorder="1" applyAlignment="1">
      <alignment horizontal="center"/>
    </xf>
    <xf numFmtId="49" fontId="9" fillId="0" borderId="10" xfId="1" applyNumberFormat="1" applyFont="1" applyFill="1" applyBorder="1"/>
    <xf numFmtId="0" fontId="9" fillId="0" borderId="10" xfId="1" applyNumberFormat="1" applyFont="1" applyFill="1" applyBorder="1" applyAlignment="1">
      <alignment horizontal="center"/>
    </xf>
    <xf numFmtId="164" fontId="7" fillId="0" borderId="10" xfId="1" applyNumberFormat="1" applyFont="1" applyFill="1" applyBorder="1" applyAlignment="1">
      <alignment horizontal="center"/>
    </xf>
    <xf numFmtId="0" fontId="7" fillId="0" borderId="10" xfId="1" applyNumberFormat="1" applyFont="1" applyFill="1" applyBorder="1" applyAlignment="1">
      <alignment horizontal="center"/>
    </xf>
    <xf numFmtId="0" fontId="9" fillId="6" borderId="4" xfId="1" applyNumberFormat="1" applyFont="1" applyFill="1" applyBorder="1" applyAlignment="1">
      <alignment horizontal="center"/>
    </xf>
    <xf numFmtId="49" fontId="9" fillId="6" borderId="1" xfId="1" applyNumberFormat="1" applyFont="1" applyFill="1" applyBorder="1" applyAlignment="1">
      <alignment horizontal="center"/>
    </xf>
    <xf numFmtId="0" fontId="9" fillId="5" borderId="11" xfId="1" applyNumberFormat="1" applyFont="1" applyFill="1" applyBorder="1" applyAlignment="1">
      <alignment horizontal="center"/>
    </xf>
    <xf numFmtId="49" fontId="9" fillId="5" borderId="12" xfId="1" applyNumberFormat="1" applyFont="1" applyFill="1" applyBorder="1" applyAlignment="1">
      <alignment horizontal="center"/>
    </xf>
    <xf numFmtId="0" fontId="9" fillId="5" borderId="12" xfId="1" applyNumberFormat="1" applyFont="1" applyFill="1" applyBorder="1" applyAlignment="1">
      <alignment horizontal="center"/>
    </xf>
    <xf numFmtId="49" fontId="9" fillId="5" borderId="12" xfId="1" applyNumberFormat="1" applyFont="1" applyFill="1" applyBorder="1"/>
    <xf numFmtId="164" fontId="7" fillId="5" borderId="12" xfId="1" applyNumberFormat="1" applyFont="1" applyFill="1" applyBorder="1" applyAlignment="1">
      <alignment horizontal="center" vertical="center"/>
    </xf>
    <xf numFmtId="0" fontId="7" fillId="5" borderId="12" xfId="1" applyNumberFormat="1" applyFont="1" applyFill="1" applyBorder="1" applyAlignment="1">
      <alignment horizontal="center" vertical="center"/>
    </xf>
    <xf numFmtId="0" fontId="9" fillId="0" borderId="2" xfId="1" applyNumberFormat="1" applyFont="1" applyFill="1" applyBorder="1" applyAlignment="1">
      <alignment horizontal="center"/>
    </xf>
    <xf numFmtId="49" fontId="9" fillId="0" borderId="3" xfId="1" applyNumberFormat="1" applyFont="1" applyFill="1" applyBorder="1" applyAlignment="1">
      <alignment horizontal="center"/>
    </xf>
    <xf numFmtId="0" fontId="9" fillId="0" borderId="3" xfId="1" applyNumberFormat="1" applyFont="1" applyFill="1" applyBorder="1" applyAlignment="1">
      <alignment horizontal="center"/>
    </xf>
    <xf numFmtId="49" fontId="9" fillId="0" borderId="3" xfId="1" applyNumberFormat="1" applyFont="1" applyFill="1" applyBorder="1"/>
    <xf numFmtId="164" fontId="7" fillId="0" borderId="3" xfId="1" applyNumberFormat="1" applyFont="1" applyFill="1" applyBorder="1" applyAlignment="1">
      <alignment horizontal="center"/>
    </xf>
    <xf numFmtId="0" fontId="7" fillId="0" borderId="3" xfId="1" applyNumberFormat="1" applyFont="1" applyFill="1" applyBorder="1" applyAlignment="1">
      <alignment horizontal="center"/>
    </xf>
    <xf numFmtId="49" fontId="9" fillId="3" borderId="0" xfId="1" applyNumberFormat="1" applyFont="1" applyFill="1" applyBorder="1" applyAlignment="1">
      <alignment horizontal="center"/>
    </xf>
    <xf numFmtId="49" fontId="9" fillId="3" borderId="0" xfId="1" applyNumberFormat="1" applyFont="1" applyFill="1" applyBorder="1"/>
    <xf numFmtId="164" fontId="7" fillId="7" borderId="10" xfId="1" applyNumberFormat="1" applyFont="1" applyFill="1" applyBorder="1" applyAlignment="1">
      <alignment horizontal="center" vertical="center"/>
    </xf>
    <xf numFmtId="0" fontId="9" fillId="7" borderId="9" xfId="1" applyNumberFormat="1" applyFont="1" applyFill="1" applyBorder="1" applyAlignment="1">
      <alignment horizontal="center"/>
    </xf>
    <xf numFmtId="49" fontId="9" fillId="7" borderId="10" xfId="1" applyNumberFormat="1" applyFont="1" applyFill="1" applyBorder="1" applyAlignment="1">
      <alignment horizontal="center"/>
    </xf>
    <xf numFmtId="49" fontId="9" fillId="7" borderId="10" xfId="1" applyNumberFormat="1" applyFont="1" applyFill="1" applyBorder="1" applyAlignment="1">
      <alignment vertical="center" wrapText="1"/>
    </xf>
    <xf numFmtId="0" fontId="9" fillId="7" borderId="10" xfId="1" applyNumberFormat="1" applyFont="1" applyFill="1" applyBorder="1" applyAlignment="1">
      <alignment horizontal="center"/>
    </xf>
    <xf numFmtId="49" fontId="9" fillId="7" borderId="10" xfId="1" applyNumberFormat="1" applyFont="1" applyFill="1" applyBorder="1"/>
    <xf numFmtId="0" fontId="7" fillId="7" borderId="10" xfId="1" applyNumberFormat="1" applyFont="1" applyFill="1" applyBorder="1" applyAlignment="1">
      <alignment horizontal="center" vertical="center"/>
    </xf>
    <xf numFmtId="0" fontId="11" fillId="0" borderId="0" xfId="0" applyFont="1"/>
    <xf numFmtId="49" fontId="5" fillId="2" borderId="0" xfId="1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49" fontId="3" fillId="3" borderId="1" xfId="1" applyNumberFormat="1" applyFont="1" applyFill="1" applyBorder="1" applyAlignment="1">
      <alignment horizontal="center" vertical="center"/>
    </xf>
    <xf numFmtId="49" fontId="10" fillId="3" borderId="1" xfId="1" applyNumberFormat="1" applyFont="1" applyFill="1" applyBorder="1" applyAlignment="1">
      <alignment horizontal="left" vertical="center"/>
    </xf>
    <xf numFmtId="0" fontId="10" fillId="8" borderId="13" xfId="0" applyFont="1" applyFill="1" applyBorder="1" applyAlignment="1">
      <alignment horizontal="center" vertical="center" wrapText="1"/>
    </xf>
    <xf numFmtId="165" fontId="12" fillId="8" borderId="13" xfId="0" applyNumberFormat="1" applyFont="1" applyFill="1" applyBorder="1" applyAlignment="1">
      <alignment vertical="center" wrapText="1"/>
    </xf>
    <xf numFmtId="165" fontId="12" fillId="9" borderId="13" xfId="0" applyNumberFormat="1" applyFont="1" applyFill="1" applyBorder="1" applyAlignment="1">
      <alignment vertical="center" wrapText="1"/>
    </xf>
    <xf numFmtId="49" fontId="13" fillId="6" borderId="1" xfId="1" applyNumberFormat="1" applyFont="1" applyFill="1" applyBorder="1"/>
    <xf numFmtId="0" fontId="13" fillId="6" borderId="1" xfId="1" applyNumberFormat="1" applyFont="1" applyFill="1" applyBorder="1" applyAlignment="1">
      <alignment horizontal="center"/>
    </xf>
    <xf numFmtId="49" fontId="13" fillId="6" borderId="1" xfId="1" applyNumberFormat="1" applyFont="1" applyFill="1" applyBorder="1" applyAlignment="1">
      <alignment horizontal="center"/>
    </xf>
    <xf numFmtId="0" fontId="14" fillId="6" borderId="5" xfId="2" applyFont="1" applyFill="1" applyBorder="1" applyAlignment="1">
      <alignment horizontal="center" vertical="center"/>
    </xf>
    <xf numFmtId="164" fontId="13" fillId="6" borderId="1" xfId="1" applyNumberFormat="1" applyFont="1" applyFill="1" applyBorder="1" applyAlignment="1">
      <alignment horizontal="center"/>
    </xf>
    <xf numFmtId="164" fontId="15" fillId="6" borderId="6" xfId="1" applyNumberFormat="1" applyFont="1" applyFill="1" applyBorder="1" applyAlignment="1">
      <alignment horizontal="center" vertical="center"/>
    </xf>
    <xf numFmtId="165" fontId="16" fillId="8" borderId="13" xfId="0" applyNumberFormat="1" applyFont="1" applyFill="1" applyBorder="1" applyAlignment="1">
      <alignment vertical="center" wrapText="1"/>
    </xf>
    <xf numFmtId="164" fontId="17" fillId="7" borderId="10" xfId="1" applyNumberFormat="1" applyFont="1" applyFill="1" applyBorder="1" applyAlignment="1">
      <alignment horizontal="center" vertical="center"/>
    </xf>
    <xf numFmtId="164" fontId="17" fillId="2" borderId="10" xfId="1" applyNumberFormat="1" applyFont="1" applyFill="1" applyBorder="1" applyAlignment="1">
      <alignment horizontal="center" vertical="center"/>
    </xf>
    <xf numFmtId="164" fontId="17" fillId="5" borderId="10" xfId="1" applyNumberFormat="1" applyFont="1" applyFill="1" applyBorder="1" applyAlignment="1">
      <alignment horizontal="center" vertical="center"/>
    </xf>
    <xf numFmtId="164" fontId="17" fillId="5" borderId="12" xfId="1" applyNumberFormat="1" applyFont="1" applyFill="1" applyBorder="1" applyAlignment="1">
      <alignment horizontal="center" vertical="center"/>
    </xf>
    <xf numFmtId="164" fontId="17" fillId="2" borderId="3" xfId="1" applyNumberFormat="1" applyFont="1" applyFill="1" applyBorder="1" applyAlignment="1">
      <alignment horizontal="center" vertical="center"/>
    </xf>
    <xf numFmtId="0" fontId="18" fillId="0" borderId="0" xfId="0" applyFont="1"/>
    <xf numFmtId="164" fontId="19" fillId="6" borderId="6" xfId="1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3EA9AAAC-8764-478B-8F35-00AEA99945BC}"/>
    <cellStyle name="Normal 2 2" xfId="2" xr:uid="{3CFB4359-200C-4080-8DA8-6E3862A85C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CDB30-2650-41D5-BD6B-6AD1A89AE8E4}">
  <dimension ref="A1:N21"/>
  <sheetViews>
    <sheetView tabSelected="1" topLeftCell="C1" workbookViewId="0">
      <selection activeCell="L23" sqref="L23"/>
    </sheetView>
  </sheetViews>
  <sheetFormatPr baseColWidth="10" defaultRowHeight="15.75" x14ac:dyDescent="0.25"/>
  <cols>
    <col min="1" max="2" width="11.42578125" style="43"/>
    <col min="3" max="3" width="56.5703125" style="43" customWidth="1"/>
    <col min="4" max="7" width="11.42578125" style="43"/>
    <col min="8" max="8" width="15.5703125" style="43" bestFit="1" customWidth="1"/>
    <col min="9" max="11" width="11.42578125" style="43"/>
    <col min="12" max="12" width="14.28515625" style="43" bestFit="1" customWidth="1"/>
    <col min="13" max="13" width="16.28515625" style="43" customWidth="1"/>
    <col min="14" max="14" width="14.140625" style="43" bestFit="1" customWidth="1"/>
    <col min="15" max="16384" width="11.42578125" style="43"/>
  </cols>
  <sheetData>
    <row r="1" spans="1:14" s="2" customFormat="1" ht="17.100000000000001" customHeight="1" x14ac:dyDescent="0.2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"/>
      <c r="N1" s="1"/>
    </row>
    <row r="2" spans="1:14" s="2" customFormat="1" ht="17.100000000000001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1"/>
      <c r="N2" s="1"/>
    </row>
    <row r="3" spans="1:14" s="2" customFormat="1" ht="17.100000000000001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1"/>
      <c r="N3" s="1"/>
    </row>
    <row r="4" spans="1:14" s="2" customFormat="1" ht="26.1" customHeight="1" x14ac:dyDescent="0.4">
      <c r="A4" s="46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3"/>
      <c r="N4" s="3"/>
    </row>
    <row r="6" spans="1:14" s="2" customFormat="1" ht="15.95" customHeight="1" thickBot="1" x14ac:dyDescent="0.3">
      <c r="A6" s="48" t="s">
        <v>17</v>
      </c>
      <c r="B6" s="48"/>
      <c r="C6" s="49" t="s">
        <v>18</v>
      </c>
      <c r="D6" s="49"/>
      <c r="E6" s="34"/>
      <c r="F6" s="35"/>
      <c r="G6" s="4"/>
      <c r="H6" s="4"/>
      <c r="I6" s="5"/>
      <c r="J6" s="5"/>
      <c r="K6" s="5"/>
      <c r="L6" s="4"/>
    </row>
    <row r="7" spans="1:14" s="2" customFormat="1" ht="57" thickBot="1" x14ac:dyDescent="0.3">
      <c r="A7" s="6" t="s">
        <v>2</v>
      </c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7" t="s">
        <v>12</v>
      </c>
      <c r="L7" s="7" t="s">
        <v>13</v>
      </c>
      <c r="M7" s="50" t="s">
        <v>39</v>
      </c>
    </row>
    <row r="8" spans="1:14" s="2" customFormat="1" ht="15.95" customHeight="1" x14ac:dyDescent="0.25">
      <c r="A8" s="37">
        <v>3</v>
      </c>
      <c r="B8" s="38" t="s">
        <v>19</v>
      </c>
      <c r="C8" s="39" t="s">
        <v>20</v>
      </c>
      <c r="D8" s="40">
        <v>1900</v>
      </c>
      <c r="E8" s="38" t="s">
        <v>14</v>
      </c>
      <c r="F8" s="41" t="s">
        <v>15</v>
      </c>
      <c r="G8" s="36">
        <v>23.963239999999999</v>
      </c>
      <c r="H8" s="36">
        <f t="shared" ref="H8:H19" si="0">+D8*G8</f>
        <v>45530.155999999995</v>
      </c>
      <c r="I8" s="42">
        <v>15</v>
      </c>
      <c r="J8" s="42">
        <v>20</v>
      </c>
      <c r="K8" s="42">
        <v>5</v>
      </c>
      <c r="L8" s="60">
        <v>19350.316299999999</v>
      </c>
      <c r="M8" s="51">
        <f t="shared" ref="M8:M21" si="1">L8*75%</f>
        <v>14512.737224999999</v>
      </c>
    </row>
    <row r="9" spans="1:14" s="2" customFormat="1" ht="15.95" customHeight="1" x14ac:dyDescent="0.25">
      <c r="A9" s="14">
        <v>116</v>
      </c>
      <c r="B9" s="15" t="s">
        <v>21</v>
      </c>
      <c r="C9" s="16" t="s">
        <v>22</v>
      </c>
      <c r="D9" s="17">
        <v>1</v>
      </c>
      <c r="E9" s="15" t="s">
        <v>14</v>
      </c>
      <c r="F9" s="16" t="s">
        <v>15</v>
      </c>
      <c r="G9" s="18">
        <v>78.749125000000006</v>
      </c>
      <c r="H9" s="18">
        <f t="shared" si="0"/>
        <v>78.749125000000006</v>
      </c>
      <c r="I9" s="19">
        <v>15</v>
      </c>
      <c r="J9" s="19">
        <v>20</v>
      </c>
      <c r="K9" s="19">
        <v>5</v>
      </c>
      <c r="L9" s="61">
        <v>33.468378125000008</v>
      </c>
      <c r="M9" s="51">
        <f t="shared" si="1"/>
        <v>25.101283593750004</v>
      </c>
    </row>
    <row r="10" spans="1:14" s="2" customFormat="1" ht="15.95" customHeight="1" x14ac:dyDescent="0.25">
      <c r="A10" s="8">
        <v>117</v>
      </c>
      <c r="B10" s="9" t="s">
        <v>23</v>
      </c>
      <c r="C10" s="10" t="s">
        <v>24</v>
      </c>
      <c r="D10" s="11">
        <v>4300</v>
      </c>
      <c r="E10" s="9" t="s">
        <v>14</v>
      </c>
      <c r="F10" s="10" t="s">
        <v>15</v>
      </c>
      <c r="G10" s="12">
        <v>0.2</v>
      </c>
      <c r="H10" s="12">
        <f t="shared" si="0"/>
        <v>860</v>
      </c>
      <c r="I10" s="13">
        <v>15</v>
      </c>
      <c r="J10" s="13">
        <v>20</v>
      </c>
      <c r="K10" s="13">
        <v>5</v>
      </c>
      <c r="L10" s="62">
        <v>365.50000000000006</v>
      </c>
      <c r="M10" s="51">
        <f t="shared" si="1"/>
        <v>274.12500000000006</v>
      </c>
    </row>
    <row r="11" spans="1:14" s="2" customFormat="1" ht="15.95" customHeight="1" x14ac:dyDescent="0.25">
      <c r="A11" s="14">
        <v>118</v>
      </c>
      <c r="B11" s="15" t="s">
        <v>25</v>
      </c>
      <c r="C11" s="16" t="s">
        <v>26</v>
      </c>
      <c r="D11" s="17">
        <v>28</v>
      </c>
      <c r="E11" s="15" t="s">
        <v>14</v>
      </c>
      <c r="F11" s="16" t="s">
        <v>15</v>
      </c>
      <c r="G11" s="18">
        <v>35.78</v>
      </c>
      <c r="H11" s="18">
        <f t="shared" si="0"/>
        <v>1001.84</v>
      </c>
      <c r="I11" s="19">
        <v>15</v>
      </c>
      <c r="J11" s="19">
        <v>20</v>
      </c>
      <c r="K11" s="19">
        <v>5</v>
      </c>
      <c r="L11" s="61">
        <v>425.78200000000004</v>
      </c>
      <c r="M11" s="51">
        <f t="shared" si="1"/>
        <v>319.3365</v>
      </c>
    </row>
    <row r="12" spans="1:14" s="2" customFormat="1" ht="15.95" customHeight="1" x14ac:dyDescent="0.25">
      <c r="A12" s="8">
        <v>119</v>
      </c>
      <c r="B12" s="9" t="s">
        <v>27</v>
      </c>
      <c r="C12" s="10" t="s">
        <v>28</v>
      </c>
      <c r="D12" s="11">
        <v>7</v>
      </c>
      <c r="E12" s="9" t="s">
        <v>29</v>
      </c>
      <c r="F12" s="10" t="s">
        <v>15</v>
      </c>
      <c r="G12" s="12">
        <v>31.3</v>
      </c>
      <c r="H12" s="12">
        <f t="shared" si="0"/>
        <v>219.1</v>
      </c>
      <c r="I12" s="13">
        <v>15</v>
      </c>
      <c r="J12" s="13">
        <v>20</v>
      </c>
      <c r="K12" s="13">
        <v>5</v>
      </c>
      <c r="L12" s="62">
        <v>93.117500000000007</v>
      </c>
      <c r="M12" s="51">
        <f t="shared" si="1"/>
        <v>69.838125000000005</v>
      </c>
    </row>
    <row r="13" spans="1:14" s="2" customFormat="1" ht="15.95" customHeight="1" x14ac:dyDescent="0.25">
      <c r="A13" s="14">
        <v>120</v>
      </c>
      <c r="B13" s="15" t="s">
        <v>30</v>
      </c>
      <c r="C13" s="16" t="s">
        <v>31</v>
      </c>
      <c r="D13" s="17">
        <v>60</v>
      </c>
      <c r="E13" s="15" t="s">
        <v>32</v>
      </c>
      <c r="F13" s="16" t="s">
        <v>15</v>
      </c>
      <c r="G13" s="18">
        <v>23.963239999999999</v>
      </c>
      <c r="H13" s="18">
        <f t="shared" si="0"/>
        <v>1437.7944</v>
      </c>
      <c r="I13" s="19">
        <v>15</v>
      </c>
      <c r="J13" s="19">
        <v>20</v>
      </c>
      <c r="K13" s="19">
        <v>5</v>
      </c>
      <c r="L13" s="61">
        <v>611.06262000000004</v>
      </c>
      <c r="M13" s="51">
        <f t="shared" si="1"/>
        <v>458.296965</v>
      </c>
    </row>
    <row r="14" spans="1:14" s="2" customFormat="1" ht="15.95" customHeight="1" x14ac:dyDescent="0.25">
      <c r="A14" s="8">
        <v>121</v>
      </c>
      <c r="B14" s="9" t="s">
        <v>33</v>
      </c>
      <c r="C14" s="10" t="s">
        <v>31</v>
      </c>
      <c r="D14" s="11">
        <v>205</v>
      </c>
      <c r="E14" s="9"/>
      <c r="F14" s="10" t="s">
        <v>15</v>
      </c>
      <c r="G14" s="12">
        <v>23.963239999999999</v>
      </c>
      <c r="H14" s="12">
        <f t="shared" si="0"/>
        <v>4912.4641999999994</v>
      </c>
      <c r="I14" s="13">
        <v>15</v>
      </c>
      <c r="J14" s="13">
        <v>20</v>
      </c>
      <c r="K14" s="13">
        <v>5</v>
      </c>
      <c r="L14" s="62">
        <v>2087.7972850000001</v>
      </c>
      <c r="M14" s="51">
        <f t="shared" si="1"/>
        <v>1565.84796375</v>
      </c>
    </row>
    <row r="15" spans="1:14" s="2" customFormat="1" ht="15.95" customHeight="1" x14ac:dyDescent="0.25">
      <c r="A15" s="14">
        <v>122</v>
      </c>
      <c r="B15" s="15" t="s">
        <v>34</v>
      </c>
      <c r="C15" s="16" t="s">
        <v>31</v>
      </c>
      <c r="D15" s="17">
        <v>1090</v>
      </c>
      <c r="E15" s="15" t="s">
        <v>32</v>
      </c>
      <c r="F15" s="16" t="s">
        <v>15</v>
      </c>
      <c r="G15" s="18">
        <v>23.963239999999999</v>
      </c>
      <c r="H15" s="18">
        <f t="shared" si="0"/>
        <v>26119.9316</v>
      </c>
      <c r="I15" s="19">
        <v>15</v>
      </c>
      <c r="J15" s="19">
        <v>20</v>
      </c>
      <c r="K15" s="19">
        <v>5</v>
      </c>
      <c r="L15" s="61">
        <v>11100.970930000001</v>
      </c>
      <c r="M15" s="51">
        <f t="shared" si="1"/>
        <v>8325.7281975000005</v>
      </c>
    </row>
    <row r="16" spans="1:14" s="2" customFormat="1" ht="15.95" customHeight="1" x14ac:dyDescent="0.25">
      <c r="A16" s="8">
        <v>123</v>
      </c>
      <c r="B16" s="9" t="s">
        <v>35</v>
      </c>
      <c r="C16" s="10" t="s">
        <v>31</v>
      </c>
      <c r="D16" s="11">
        <v>189</v>
      </c>
      <c r="E16" s="9" t="s">
        <v>32</v>
      </c>
      <c r="F16" s="10" t="s">
        <v>15</v>
      </c>
      <c r="G16" s="12">
        <v>23.963239999999999</v>
      </c>
      <c r="H16" s="12">
        <f t="shared" si="0"/>
        <v>4529.0523599999997</v>
      </c>
      <c r="I16" s="13">
        <v>15</v>
      </c>
      <c r="J16" s="13">
        <v>20</v>
      </c>
      <c r="K16" s="13">
        <v>5</v>
      </c>
      <c r="L16" s="62">
        <v>1924.8472530000001</v>
      </c>
      <c r="M16" s="51">
        <f t="shared" si="1"/>
        <v>1443.6354397500002</v>
      </c>
    </row>
    <row r="17" spans="1:13" s="2" customFormat="1" ht="15.95" customHeight="1" x14ac:dyDescent="0.25">
      <c r="A17" s="14">
        <v>124</v>
      </c>
      <c r="B17" s="15" t="s">
        <v>36</v>
      </c>
      <c r="C17" s="16" t="s">
        <v>31</v>
      </c>
      <c r="D17" s="17">
        <v>128</v>
      </c>
      <c r="E17" s="15" t="s">
        <v>32</v>
      </c>
      <c r="F17" s="16" t="s">
        <v>15</v>
      </c>
      <c r="G17" s="18">
        <v>23.963239999999999</v>
      </c>
      <c r="H17" s="18">
        <f t="shared" si="0"/>
        <v>3067.2947199999999</v>
      </c>
      <c r="I17" s="19">
        <v>15</v>
      </c>
      <c r="J17" s="19">
        <v>20</v>
      </c>
      <c r="K17" s="19">
        <v>5</v>
      </c>
      <c r="L17" s="61">
        <v>1303.6002560000002</v>
      </c>
      <c r="M17" s="51">
        <f t="shared" si="1"/>
        <v>977.70019200000013</v>
      </c>
    </row>
    <row r="18" spans="1:13" s="2" customFormat="1" ht="15.95" customHeight="1" x14ac:dyDescent="0.25">
      <c r="A18" s="22">
        <v>125</v>
      </c>
      <c r="B18" s="23" t="s">
        <v>37</v>
      </c>
      <c r="C18" s="25" t="s">
        <v>31</v>
      </c>
      <c r="D18" s="24">
        <v>740</v>
      </c>
      <c r="E18" s="23" t="s">
        <v>32</v>
      </c>
      <c r="F18" s="25" t="s">
        <v>15</v>
      </c>
      <c r="G18" s="26">
        <v>23.963239999999999</v>
      </c>
      <c r="H18" s="26">
        <f t="shared" si="0"/>
        <v>17732.797599999998</v>
      </c>
      <c r="I18" s="27">
        <v>15</v>
      </c>
      <c r="J18" s="27">
        <v>20</v>
      </c>
      <c r="K18" s="27">
        <v>5</v>
      </c>
      <c r="L18" s="63">
        <v>7536.4389799999999</v>
      </c>
      <c r="M18" s="51">
        <f t="shared" si="1"/>
        <v>5652.3292350000002</v>
      </c>
    </row>
    <row r="19" spans="1:13" s="2" customFormat="1" ht="15.95" customHeight="1" x14ac:dyDescent="0.25">
      <c r="A19" s="28">
        <v>126</v>
      </c>
      <c r="B19" s="29" t="s">
        <v>38</v>
      </c>
      <c r="C19" s="31" t="s">
        <v>31</v>
      </c>
      <c r="D19" s="30">
        <v>460</v>
      </c>
      <c r="E19" s="29" t="s">
        <v>32</v>
      </c>
      <c r="F19" s="31" t="s">
        <v>15</v>
      </c>
      <c r="G19" s="32">
        <v>23.963239999999999</v>
      </c>
      <c r="H19" s="32">
        <f t="shared" si="0"/>
        <v>11023.090399999999</v>
      </c>
      <c r="I19" s="33">
        <v>15</v>
      </c>
      <c r="J19" s="33">
        <v>20</v>
      </c>
      <c r="K19" s="33">
        <v>5</v>
      </c>
      <c r="L19" s="64">
        <v>4684.8134200000004</v>
      </c>
      <c r="M19" s="51">
        <f t="shared" si="1"/>
        <v>3513.6100650000003</v>
      </c>
    </row>
    <row r="20" spans="1:13" customFormat="1" ht="15.95" customHeight="1" thickBot="1" x14ac:dyDescent="0.3">
      <c r="L20" s="65"/>
      <c r="M20" s="52"/>
    </row>
    <row r="21" spans="1:13" s="2" customFormat="1" ht="15.95" customHeight="1" thickBot="1" x14ac:dyDescent="0.35">
      <c r="A21" s="20"/>
      <c r="B21" s="21"/>
      <c r="C21" s="53" t="s">
        <v>17</v>
      </c>
      <c r="D21" s="54"/>
      <c r="E21" s="55"/>
      <c r="F21" s="56" t="s">
        <v>16</v>
      </c>
      <c r="G21" s="57"/>
      <c r="H21" s="58">
        <f>SUM(H8:H19)</f>
        <v>116512.270405</v>
      </c>
      <c r="I21" s="54"/>
      <c r="J21" s="54"/>
      <c r="K21" s="54"/>
      <c r="L21" s="66">
        <f>SUM(L8:L19)</f>
        <v>49517.714922124993</v>
      </c>
      <c r="M21" s="59">
        <f t="shared" si="1"/>
        <v>37138.286191593746</v>
      </c>
    </row>
  </sheetData>
  <mergeCells count="4">
    <mergeCell ref="A1:L3"/>
    <mergeCell ref="A4:L4"/>
    <mergeCell ref="A6:B6"/>
    <mergeCell ref="C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G#19 INSUMOS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Hellrider</dc:creator>
  <cp:lastModifiedBy>DavidG</cp:lastModifiedBy>
  <dcterms:created xsi:type="dcterms:W3CDTF">2022-07-30T21:00:05Z</dcterms:created>
  <dcterms:modified xsi:type="dcterms:W3CDTF">2023-01-11T01:30:22Z</dcterms:modified>
</cp:coreProperties>
</file>