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1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ERCER REMATE 14FEBRERO\catalogo para febrero 2023\"/>
    </mc:Choice>
  </mc:AlternateContent>
  <xr:revisionPtr revIDLastSave="0" documentId="13_ncr:1_{A6D20A6B-5151-4622-B699-85E68C90CF70}" xr6:coauthVersionLast="47" xr6:coauthVersionMax="47" xr10:uidLastSave="{00000000-0000-0000-0000-000000000000}"/>
  <bookViews>
    <workbookView xWindow="-120" yWindow="-120" windowWidth="20730" windowHeight="11040" xr2:uid="{74834991-E507-47F1-A932-83C93DD29261}"/>
  </bookViews>
  <sheets>
    <sheet name="G#2 MAQUINARIA LAMINATI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10" i="1" l="1"/>
  <c r="Q11" i="1"/>
  <c r="Q12" i="1"/>
  <c r="Q13" i="1"/>
  <c r="Q14" i="1"/>
  <c r="P15" i="1"/>
  <c r="Q15" i="1"/>
  <c r="Q9" i="1"/>
  <c r="M20" i="1"/>
  <c r="M21" i="1"/>
  <c r="M22" i="1"/>
  <c r="L23" i="1"/>
  <c r="M23" i="1"/>
  <c r="L25" i="1"/>
  <c r="M25" i="1"/>
  <c r="M19" i="1"/>
  <c r="T28" i="1"/>
  <c r="K28" i="1"/>
  <c r="H19" i="1"/>
  <c r="H20" i="1"/>
  <c r="H21" i="1"/>
  <c r="H22" i="1"/>
  <c r="H23" i="1"/>
  <c r="L9" i="1"/>
  <c r="L10" i="1"/>
  <c r="L11" i="1"/>
  <c r="L12" i="1"/>
  <c r="L13" i="1"/>
  <c r="L14" i="1"/>
  <c r="L15" i="1"/>
  <c r="H25" i="1"/>
</calcChain>
</file>

<file path=xl/sharedStrings.xml><?xml version="1.0" encoding="utf-8"?>
<sst xmlns="http://schemas.openxmlformats.org/spreadsheetml/2006/main" count="106" uniqueCount="82">
  <si>
    <r>
      <t xml:space="preserve">INVENTARIO FÍSICO* - ATU ARTICULOS DE ACERO S.A
DEPARTAMENTO: </t>
    </r>
    <r>
      <rPr>
        <b/>
        <sz val="18"/>
        <rFont val="Calibri"/>
        <family val="2"/>
      </rPr>
      <t>MAQUINARIA LAMINATTI</t>
    </r>
  </si>
  <si>
    <t>TABLA DE VALORACION</t>
  </si>
  <si>
    <t xml:space="preserve">  GRUPO#02</t>
  </si>
  <si>
    <t xml:space="preserve">MONTACARGAS, SECCIONADORA DE MADERA,  ETIQUETADORA,   PEGADORA DE CANTO,   PERFORADORA  PUNTO A PUNTO </t>
  </si>
  <si>
    <t>#</t>
  </si>
  <si>
    <t>CODIGO</t>
  </si>
  <si>
    <t>CLASE</t>
  </si>
  <si>
    <t>CANT.</t>
  </si>
  <si>
    <t>NOMBRE</t>
  </si>
  <si>
    <t>MARCA</t>
  </si>
  <si>
    <t xml:space="preserve">MODELO </t>
  </si>
  <si>
    <t>SERIE</t>
  </si>
  <si>
    <t>CAPACIDAD</t>
  </si>
  <si>
    <t>AÑO DE FABRICA</t>
  </si>
  <si>
    <t>V/ UNIT.DE MERCADO</t>
  </si>
  <si>
    <t>V/ TOTAL DE MERCADO</t>
  </si>
  <si>
    <t>EDAD años</t>
  </si>
  <si>
    <t>VIDA UTIL años</t>
  </si>
  <si>
    <t>VIDA RESIDUAL años</t>
  </si>
  <si>
    <t>VALOR MINIMO DE REMATE</t>
  </si>
  <si>
    <t>ESTADO</t>
  </si>
  <si>
    <t>MQL001</t>
  </si>
  <si>
    <t>MAQUINARIA</t>
  </si>
  <si>
    <t xml:space="preserve">MONTACARGAS </t>
  </si>
  <si>
    <t>HYSTER</t>
  </si>
  <si>
    <t>E80</t>
  </si>
  <si>
    <t>C098V02602N</t>
  </si>
  <si>
    <t>1800 KL</t>
  </si>
  <si>
    <t>REGULAR</t>
  </si>
  <si>
    <t>MQL002</t>
  </si>
  <si>
    <t xml:space="preserve">CARGADOR DE BATERIA PARA MONTACARGA </t>
  </si>
  <si>
    <t>FERRO CHARGER</t>
  </si>
  <si>
    <t>XPT18-865B G</t>
  </si>
  <si>
    <t>AR933800013</t>
  </si>
  <si>
    <t>21,8 AMPS</t>
  </si>
  <si>
    <t>S/N</t>
  </si>
  <si>
    <t>MQL004</t>
  </si>
  <si>
    <t xml:space="preserve">SECCIONADORA  PARA MADERA </t>
  </si>
  <si>
    <t>HOLZMAN</t>
  </si>
  <si>
    <t>OPTIMAT HPP350/38/38/NEW</t>
  </si>
  <si>
    <t>0-240-09-2758</t>
  </si>
  <si>
    <t>38 AMPS</t>
  </si>
  <si>
    <t>MQL005</t>
  </si>
  <si>
    <t xml:space="preserve">ETIQUETADORA </t>
  </si>
  <si>
    <t>ZEBRA</t>
  </si>
  <si>
    <t>ZM400 PLUS</t>
  </si>
  <si>
    <t>08J124201236</t>
  </si>
  <si>
    <t xml:space="preserve"> -</t>
  </si>
  <si>
    <t>MQL010</t>
  </si>
  <si>
    <t xml:space="preserve">PEGADORA DE CANTO </t>
  </si>
  <si>
    <t>BRANDT</t>
  </si>
  <si>
    <t>KDF650 EDDITION</t>
  </si>
  <si>
    <t>0-261-05-3042</t>
  </si>
  <si>
    <t>33 AMPS</t>
  </si>
  <si>
    <t>MQL021</t>
  </si>
  <si>
    <t>PERFORADORA PUNTO A PUNTO</t>
  </si>
  <si>
    <t>WEEKE</t>
  </si>
  <si>
    <t>OPTIMAT BHC VENTURE 3M</t>
  </si>
  <si>
    <t>0-250-05-4692</t>
  </si>
  <si>
    <t>18 KW</t>
  </si>
  <si>
    <t xml:space="preserve">TOTALES </t>
  </si>
  <si>
    <t>GRUPO#2.1</t>
  </si>
  <si>
    <t>DETALLE DEL PRODUCTO</t>
  </si>
  <si>
    <t>CANTIDAD</t>
  </si>
  <si>
    <t>UNIDADES</t>
  </si>
  <si>
    <t xml:space="preserve">ESTADO </t>
  </si>
  <si>
    <t>EDAD</t>
  </si>
  <si>
    <t xml:space="preserve">VIDA UTIL </t>
  </si>
  <si>
    <t>VIDA RESIDUAL</t>
  </si>
  <si>
    <t>LT200</t>
  </si>
  <si>
    <t>REPUESTO BRANDT 650</t>
  </si>
  <si>
    <t>UND</t>
  </si>
  <si>
    <t>DESCONOCIDO</t>
  </si>
  <si>
    <t>LT202</t>
  </si>
  <si>
    <t>REPUESTO KTD 820</t>
  </si>
  <si>
    <t>LT208</t>
  </si>
  <si>
    <t>REPUESTO HOLEMA HPP350</t>
  </si>
  <si>
    <t>LT211</t>
  </si>
  <si>
    <t>MANUALES DE MAQUINA WEEKE, HOLMA, BRANDT</t>
  </si>
  <si>
    <t>TOTALES GRUPO #2</t>
  </si>
  <si>
    <t>TOTALES</t>
  </si>
  <si>
    <t>NUEVO VALOR MINIMO DE REMATE CON DESCUENTO DEL 25%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</si>
</sst>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-* #,##0.00_-;\-* #,##0.00_-;_-* &quot;-&quot;??_-;_-@_-"/>
    <numFmt numFmtId="165" formatCode="&quot;$&quot;#,##0.00"/>
    <numFmt numFmtId="166" formatCode="[$$-300A]\ #,##0.00"/>
    <numFmt numFmtId="167" formatCode="[$$-300A]#,##0.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b/>
      <sz val="12"/>
      <name val="Calibri"/>
      <family val="2"/>
    </font>
    <font>
      <b/>
      <sz val="18"/>
      <name val="Calibri"/>
      <family val="2"/>
    </font>
    <font>
      <sz val="12"/>
      <color rgb="FF000000"/>
      <name val="Calibri"/>
      <family val="2"/>
    </font>
    <font>
      <b/>
      <sz val="20"/>
      <color rgb="FF000000"/>
      <name val="Calibri"/>
      <family val="2"/>
    </font>
    <font>
      <b/>
      <sz val="12"/>
      <color rgb="FF000000"/>
      <name val="Calibri"/>
      <family val="2"/>
    </font>
    <font>
      <b/>
      <sz val="9"/>
      <color rgb="FF000000"/>
      <name val="Tahoma"/>
      <family val="2"/>
    </font>
    <font>
      <b/>
      <sz val="10"/>
      <color rgb="FF000000"/>
      <name val="Arial"/>
      <family val="2"/>
    </font>
    <font>
      <sz val="9"/>
      <color rgb="FF000000"/>
      <name val="Tahoma"/>
      <family val="2"/>
    </font>
    <font>
      <b/>
      <sz val="12"/>
      <color rgb="FF000000"/>
      <name val="Tahoma"/>
      <family val="2"/>
    </font>
    <font>
      <sz val="10"/>
      <color rgb="FF000000"/>
      <name val="Calibri"/>
      <family val="2"/>
    </font>
    <font>
      <b/>
      <sz val="14"/>
      <color rgb="FF000000"/>
      <name val="Tahoma"/>
      <family val="2"/>
    </font>
    <font>
      <b/>
      <sz val="14"/>
      <color rgb="FF000000"/>
      <name val="Calibri"/>
      <family val="2"/>
    </font>
    <font>
      <b/>
      <sz val="9"/>
      <color rgb="FF000000"/>
      <name val="Calibri"/>
      <family val="2"/>
    </font>
    <font>
      <b/>
      <sz val="9"/>
      <color theme="1"/>
      <name val="Tahoma"/>
      <family val="2"/>
    </font>
    <font>
      <strike/>
      <sz val="9"/>
      <color rgb="FF000000"/>
      <name val="Tahoma"/>
      <family val="2"/>
    </font>
    <font>
      <b/>
      <strike/>
      <sz val="12"/>
      <color rgb="FF000000"/>
      <name val="Calibri"/>
      <family val="2"/>
    </font>
    <font>
      <strike/>
      <sz val="10"/>
      <color rgb="FF000000"/>
      <name val="Calibri"/>
      <family val="2"/>
    </font>
    <font>
      <b/>
      <strike/>
      <sz val="14"/>
      <color rgb="FF000000"/>
      <name val="Calibri"/>
      <family val="2"/>
    </font>
    <font>
      <b/>
      <sz val="14"/>
      <color theme="1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FF"/>
        <bgColor auto="1"/>
      </patternFill>
    </fill>
    <fill>
      <patternFill patternType="solid">
        <fgColor rgb="FFB4BAC3"/>
        <bgColor auto="1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FFFF00"/>
        <bgColor auto="1"/>
      </patternFill>
    </fill>
    <fill>
      <patternFill patternType="solid">
        <fgColor rgb="FFFFFF00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rgb="FF00FF00"/>
      </patternFill>
    </fill>
    <fill>
      <patternFill patternType="solid">
        <fgColor theme="0"/>
        <bgColor rgb="FF00FF00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AAAAAA"/>
      </right>
      <top/>
      <bottom style="thin">
        <color rgb="FFAAAAAA"/>
      </bottom>
      <diagonal/>
    </border>
    <border>
      <left style="thin">
        <color rgb="FFAAAAAA"/>
      </left>
      <right style="thin">
        <color rgb="FFAAAAAA"/>
      </right>
      <top/>
      <bottom style="thin">
        <color rgb="FFAAAAAA"/>
      </bottom>
      <diagonal/>
    </border>
    <border>
      <left style="thin">
        <color rgb="FFAAAAAA"/>
      </left>
      <right style="thin">
        <color rgb="FF000000"/>
      </right>
      <top/>
      <bottom style="thin">
        <color rgb="FFAAAAAA"/>
      </bottom>
      <diagonal/>
    </border>
    <border>
      <left style="thin">
        <color rgb="FF000000"/>
      </left>
      <right/>
      <top/>
      <bottom style="thin">
        <color rgb="FFAAAAAA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Protection="0"/>
  </cellStyleXfs>
  <cellXfs count="125">
    <xf numFmtId="0" fontId="0" fillId="0" borderId="0" xfId="0"/>
    <xf numFmtId="0" fontId="5" fillId="0" borderId="0" xfId="2" applyFont="1" applyFill="1" applyBorder="1"/>
    <xf numFmtId="0" fontId="5" fillId="0" borderId="0" xfId="2" applyNumberFormat="1" applyFont="1" applyFill="1" applyBorder="1"/>
    <xf numFmtId="49" fontId="6" fillId="0" borderId="0" xfId="2" applyNumberFormat="1" applyFont="1" applyFill="1" applyBorder="1" applyAlignment="1">
      <alignment horizontal="center"/>
    </xf>
    <xf numFmtId="0" fontId="6" fillId="0" borderId="0" xfId="2" applyFont="1" applyFill="1" applyBorder="1" applyAlignment="1">
      <alignment horizontal="center"/>
    </xf>
    <xf numFmtId="0" fontId="5" fillId="0" borderId="1" xfId="2" applyFont="1" applyFill="1" applyBorder="1"/>
    <xf numFmtId="0" fontId="5" fillId="0" borderId="3" xfId="2" applyFont="1" applyFill="1" applyBorder="1"/>
    <xf numFmtId="49" fontId="8" fillId="3" borderId="4" xfId="2" applyNumberFormat="1" applyFont="1" applyFill="1" applyBorder="1" applyAlignment="1">
      <alignment horizontal="center" vertical="center" wrapText="1"/>
    </xf>
    <xf numFmtId="49" fontId="8" fillId="3" borderId="5" xfId="2" applyNumberFormat="1" applyFont="1" applyFill="1" applyBorder="1" applyAlignment="1">
      <alignment horizontal="center" vertical="center" wrapText="1"/>
    </xf>
    <xf numFmtId="49" fontId="9" fillId="3" borderId="9" xfId="2" applyNumberFormat="1" applyFont="1" applyFill="1" applyBorder="1" applyAlignment="1">
      <alignment horizontal="center" vertical="center" wrapText="1"/>
    </xf>
    <xf numFmtId="0" fontId="7" fillId="0" borderId="0" xfId="2" applyNumberFormat="1" applyFont="1" applyFill="1" applyBorder="1"/>
    <xf numFmtId="0" fontId="11" fillId="0" borderId="0" xfId="2" applyNumberFormat="1" applyFont="1" applyFill="1" applyBorder="1" applyAlignment="1">
      <alignment horizontal="center"/>
    </xf>
    <xf numFmtId="49" fontId="11" fillId="0" borderId="0" xfId="2" applyNumberFormat="1" applyFont="1" applyFill="1" applyBorder="1" applyAlignment="1">
      <alignment horizontal="center"/>
    </xf>
    <xf numFmtId="49" fontId="11" fillId="0" borderId="0" xfId="2" applyNumberFormat="1" applyFont="1" applyFill="1" applyBorder="1" applyAlignment="1">
      <alignment wrapText="1"/>
    </xf>
    <xf numFmtId="49" fontId="11" fillId="0" borderId="0" xfId="2" applyNumberFormat="1" applyFont="1" applyFill="1" applyBorder="1"/>
    <xf numFmtId="49" fontId="11" fillId="0" borderId="0" xfId="2" applyNumberFormat="1" applyFont="1" applyFill="1" applyBorder="1" applyAlignment="1">
      <alignment vertical="center"/>
    </xf>
    <xf numFmtId="4" fontId="7" fillId="0" borderId="0" xfId="2" applyNumberFormat="1" applyFont="1" applyFill="1" applyBorder="1"/>
    <xf numFmtId="0" fontId="11" fillId="0" borderId="0" xfId="2" applyNumberFormat="1" applyFont="1" applyFill="1" applyBorder="1" applyAlignment="1">
      <alignment horizontal="center" vertical="center"/>
    </xf>
    <xf numFmtId="1" fontId="11" fillId="0" borderId="0" xfId="2" applyNumberFormat="1" applyFont="1" applyFill="1" applyBorder="1" applyAlignment="1">
      <alignment horizontal="center" vertical="center"/>
    </xf>
    <xf numFmtId="49" fontId="11" fillId="0" borderId="0" xfId="2" applyNumberFormat="1" applyFont="1" applyFill="1" applyBorder="1" applyAlignment="1">
      <alignment horizontal="center" vertical="center"/>
    </xf>
    <xf numFmtId="49" fontId="8" fillId="0" borderId="0" xfId="2" applyNumberFormat="1" applyFont="1" applyFill="1" applyBorder="1"/>
    <xf numFmtId="0" fontId="10" fillId="0" borderId="0" xfId="2" applyNumberFormat="1" applyFont="1" applyFill="1" applyBorder="1" applyAlignment="1">
      <alignment horizontal="center"/>
    </xf>
    <xf numFmtId="49" fontId="10" fillId="0" borderId="0" xfId="2" applyNumberFormat="1" applyFont="1" applyFill="1" applyBorder="1" applyAlignment="1">
      <alignment horizontal="center"/>
    </xf>
    <xf numFmtId="49" fontId="10" fillId="0" borderId="0" xfId="2" applyNumberFormat="1" applyFont="1" applyFill="1" applyBorder="1"/>
    <xf numFmtId="165" fontId="12" fillId="0" borderId="0" xfId="2" applyNumberFormat="1" applyFont="1" applyFill="1" applyBorder="1" applyAlignment="1">
      <alignment horizontal="center"/>
    </xf>
    <xf numFmtId="0" fontId="12" fillId="0" borderId="0" xfId="2" applyNumberFormat="1" applyFont="1" applyFill="1" applyBorder="1" applyAlignment="1">
      <alignment horizontal="center"/>
    </xf>
    <xf numFmtId="165" fontId="12" fillId="2" borderId="0" xfId="2" applyNumberFormat="1" applyFont="1" applyFill="1" applyBorder="1" applyAlignment="1">
      <alignment horizontal="center" vertical="center"/>
    </xf>
    <xf numFmtId="165" fontId="12" fillId="4" borderId="0" xfId="2" applyNumberFormat="1" applyFont="1" applyFill="1" applyBorder="1" applyAlignment="1">
      <alignment horizontal="center" vertical="center"/>
    </xf>
    <xf numFmtId="49" fontId="9" fillId="3" borderId="10" xfId="2" applyNumberFormat="1" applyFont="1" applyFill="1" applyBorder="1" applyAlignment="1">
      <alignment horizontal="center" vertical="center" wrapText="1"/>
    </xf>
    <xf numFmtId="165" fontId="5" fillId="0" borderId="0" xfId="2" applyNumberFormat="1" applyFont="1" applyFill="1" applyBorder="1"/>
    <xf numFmtId="0" fontId="5" fillId="4" borderId="0" xfId="2" applyNumberFormat="1" applyFont="1" applyFill="1" applyBorder="1"/>
    <xf numFmtId="0" fontId="14" fillId="4" borderId="0" xfId="2" applyNumberFormat="1" applyFont="1" applyFill="1" applyBorder="1"/>
    <xf numFmtId="49" fontId="10" fillId="0" borderId="0" xfId="2" applyNumberFormat="1" applyFont="1" applyFill="1" applyBorder="1" applyAlignment="1">
      <alignment wrapText="1"/>
    </xf>
    <xf numFmtId="49" fontId="10" fillId="0" borderId="0" xfId="2" applyNumberFormat="1" applyFont="1" applyFill="1" applyBorder="1" applyAlignment="1">
      <alignment vertical="center"/>
    </xf>
    <xf numFmtId="0" fontId="10" fillId="0" borderId="0" xfId="2" applyNumberFormat="1" applyFont="1" applyFill="1" applyBorder="1" applyAlignment="1">
      <alignment horizontal="center" vertical="center"/>
    </xf>
    <xf numFmtId="1" fontId="10" fillId="0" borderId="0" xfId="2" applyNumberFormat="1" applyFont="1" applyFill="1" applyBorder="1" applyAlignment="1">
      <alignment horizontal="center" vertical="center"/>
    </xf>
    <xf numFmtId="49" fontId="10" fillId="0" borderId="0" xfId="2" applyNumberFormat="1" applyFont="1" applyFill="1" applyBorder="1" applyAlignment="1">
      <alignment horizontal="center" vertical="center"/>
    </xf>
    <xf numFmtId="49" fontId="10" fillId="4" borderId="0" xfId="2" applyNumberFormat="1" applyFont="1" applyFill="1" applyBorder="1"/>
    <xf numFmtId="0" fontId="10" fillId="4" borderId="0" xfId="2" applyNumberFormat="1" applyFont="1" applyFill="1" applyBorder="1" applyAlignment="1">
      <alignment horizontal="center"/>
    </xf>
    <xf numFmtId="49" fontId="10" fillId="4" borderId="0" xfId="2" applyNumberFormat="1" applyFont="1" applyFill="1" applyBorder="1" applyAlignment="1">
      <alignment horizontal="center"/>
    </xf>
    <xf numFmtId="0" fontId="12" fillId="4" borderId="0" xfId="2" applyNumberFormat="1" applyFont="1" applyFill="1" applyBorder="1" applyAlignment="1">
      <alignment horizontal="center" vertical="center"/>
    </xf>
    <xf numFmtId="4" fontId="11" fillId="0" borderId="0" xfId="2" applyNumberFormat="1" applyFont="1" applyFill="1" applyBorder="1" applyAlignment="1">
      <alignment horizontal="center" vertical="center"/>
    </xf>
    <xf numFmtId="49" fontId="10" fillId="3" borderId="14" xfId="2" applyNumberFormat="1" applyFont="1" applyFill="1" applyBorder="1" applyAlignment="1">
      <alignment horizontal="center" vertical="center" wrapText="1"/>
    </xf>
    <xf numFmtId="4" fontId="8" fillId="3" borderId="13" xfId="2" applyNumberFormat="1" applyFont="1" applyFill="1" applyBorder="1" applyAlignment="1">
      <alignment horizontal="center" vertical="center"/>
    </xf>
    <xf numFmtId="0" fontId="15" fillId="0" borderId="15" xfId="2" applyFont="1" applyFill="1" applyBorder="1"/>
    <xf numFmtId="0" fontId="15" fillId="0" borderId="16" xfId="2" applyFont="1" applyFill="1" applyBorder="1"/>
    <xf numFmtId="0" fontId="15" fillId="0" borderId="17" xfId="2" applyFont="1" applyFill="1" applyBorder="1"/>
    <xf numFmtId="0" fontId="5" fillId="0" borderId="18" xfId="2" applyFont="1" applyFill="1" applyBorder="1"/>
    <xf numFmtId="43" fontId="5" fillId="0" borderId="0" xfId="1" applyNumberFormat="1" applyFont="1" applyFill="1" applyBorder="1"/>
    <xf numFmtId="49" fontId="11" fillId="5" borderId="21" xfId="2" applyNumberFormat="1" applyFont="1" applyFill="1" applyBorder="1" applyAlignment="1">
      <alignment wrapText="1"/>
    </xf>
    <xf numFmtId="49" fontId="11" fillId="5" borderId="22" xfId="2" applyNumberFormat="1" applyFont="1" applyFill="1" applyBorder="1" applyAlignment="1">
      <alignment wrapText="1"/>
    </xf>
    <xf numFmtId="49" fontId="11" fillId="5" borderId="22" xfId="2" applyNumberFormat="1" applyFont="1" applyFill="1" applyBorder="1" applyAlignment="1">
      <alignment horizontal="center"/>
    </xf>
    <xf numFmtId="0" fontId="11" fillId="5" borderId="22" xfId="2" applyNumberFormat="1" applyFont="1" applyFill="1" applyBorder="1" applyAlignment="1">
      <alignment horizontal="center"/>
    </xf>
    <xf numFmtId="4" fontId="7" fillId="5" borderId="22" xfId="2" applyNumberFormat="1" applyFont="1" applyFill="1" applyBorder="1"/>
    <xf numFmtId="1" fontId="11" fillId="5" borderId="22" xfId="2" applyNumberFormat="1" applyFont="1" applyFill="1" applyBorder="1" applyAlignment="1">
      <alignment horizontal="center" vertical="center"/>
    </xf>
    <xf numFmtId="0" fontId="11" fillId="5" borderId="22" xfId="2" applyNumberFormat="1" applyFont="1" applyFill="1" applyBorder="1" applyAlignment="1">
      <alignment horizontal="center" vertical="center"/>
    </xf>
    <xf numFmtId="49" fontId="11" fillId="5" borderId="23" xfId="2" applyNumberFormat="1" applyFont="1" applyFill="1" applyBorder="1" applyAlignment="1">
      <alignment horizontal="center" vertical="center"/>
    </xf>
    <xf numFmtId="0" fontId="11" fillId="5" borderId="0" xfId="2" applyNumberFormat="1" applyFont="1" applyFill="1" applyBorder="1" applyAlignment="1">
      <alignment horizontal="center"/>
    </xf>
    <xf numFmtId="49" fontId="11" fillId="5" borderId="0" xfId="2" applyNumberFormat="1" applyFont="1" applyFill="1" applyBorder="1" applyAlignment="1">
      <alignment horizontal="center"/>
    </xf>
    <xf numFmtId="49" fontId="11" fillId="5" borderId="0" xfId="2" applyNumberFormat="1" applyFont="1" applyFill="1" applyBorder="1" applyAlignment="1">
      <alignment wrapText="1"/>
    </xf>
    <xf numFmtId="0" fontId="13" fillId="5" borderId="0" xfId="2" applyNumberFormat="1" applyFont="1" applyFill="1" applyBorder="1" applyAlignment="1">
      <alignment horizontal="center"/>
    </xf>
    <xf numFmtId="49" fontId="13" fillId="5" borderId="0" xfId="2" applyNumberFormat="1" applyFont="1" applyFill="1" applyBorder="1" applyAlignment="1">
      <alignment horizontal="center"/>
    </xf>
    <xf numFmtId="49" fontId="13" fillId="5" borderId="0" xfId="2" applyNumberFormat="1" applyFont="1" applyFill="1" applyBorder="1"/>
    <xf numFmtId="0" fontId="10" fillId="6" borderId="6" xfId="2" applyNumberFormat="1" applyFont="1" applyFill="1" applyBorder="1" applyAlignment="1">
      <alignment horizontal="center"/>
    </xf>
    <xf numFmtId="49" fontId="10" fillId="6" borderId="7" xfId="2" applyNumberFormat="1" applyFont="1" applyFill="1" applyBorder="1" applyAlignment="1">
      <alignment horizontal="center"/>
    </xf>
    <xf numFmtId="0" fontId="10" fillId="6" borderId="7" xfId="2" applyNumberFormat="1" applyFont="1" applyFill="1" applyBorder="1" applyAlignment="1">
      <alignment horizontal="center"/>
    </xf>
    <xf numFmtId="49" fontId="10" fillId="6" borderId="7" xfId="2" applyNumberFormat="1" applyFont="1" applyFill="1" applyBorder="1" applyAlignment="1">
      <alignment wrapText="1"/>
    </xf>
    <xf numFmtId="49" fontId="10" fillId="6" borderId="7" xfId="2" applyNumberFormat="1" applyFont="1" applyFill="1" applyBorder="1"/>
    <xf numFmtId="4" fontId="10" fillId="6" borderId="7" xfId="2" applyNumberFormat="1" applyFont="1" applyFill="1" applyBorder="1" applyAlignment="1">
      <alignment horizontal="center" vertical="center"/>
    </xf>
    <xf numFmtId="1" fontId="10" fillId="6" borderId="7" xfId="2" applyNumberFormat="1" applyFont="1" applyFill="1" applyBorder="1" applyAlignment="1">
      <alignment horizontal="center" vertical="center"/>
    </xf>
    <xf numFmtId="0" fontId="10" fillId="6" borderId="7" xfId="2" applyNumberFormat="1" applyFont="1" applyFill="1" applyBorder="1" applyAlignment="1">
      <alignment horizontal="center" vertical="center"/>
    </xf>
    <xf numFmtId="49" fontId="10" fillId="6" borderId="7" xfId="2" applyNumberFormat="1" applyFont="1" applyFill="1" applyBorder="1" applyAlignment="1">
      <alignment horizontal="center" vertical="center"/>
    </xf>
    <xf numFmtId="0" fontId="10" fillId="8" borderId="6" xfId="2" applyNumberFormat="1" applyFont="1" applyFill="1" applyBorder="1" applyAlignment="1">
      <alignment horizontal="center"/>
    </xf>
    <xf numFmtId="49" fontId="10" fillId="8" borderId="7" xfId="2" applyNumberFormat="1" applyFont="1" applyFill="1" applyBorder="1" applyAlignment="1">
      <alignment horizontal="center"/>
    </xf>
    <xf numFmtId="0" fontId="10" fillId="8" borderId="7" xfId="2" applyNumberFormat="1" applyFont="1" applyFill="1" applyBorder="1" applyAlignment="1">
      <alignment horizontal="center"/>
    </xf>
    <xf numFmtId="49" fontId="10" fillId="8" borderId="7" xfId="2" applyNumberFormat="1" applyFont="1" applyFill="1" applyBorder="1"/>
    <xf numFmtId="0" fontId="10" fillId="6" borderId="24" xfId="2" applyNumberFormat="1" applyFont="1" applyFill="1" applyBorder="1" applyAlignment="1">
      <alignment horizontal="center"/>
    </xf>
    <xf numFmtId="49" fontId="10" fillId="6" borderId="19" xfId="2" applyNumberFormat="1" applyFont="1" applyFill="1" applyBorder="1" applyAlignment="1">
      <alignment horizontal="center"/>
    </xf>
    <xf numFmtId="0" fontId="10" fillId="6" borderId="19" xfId="2" applyNumberFormat="1" applyFont="1" applyFill="1" applyBorder="1" applyAlignment="1">
      <alignment horizontal="center"/>
    </xf>
    <xf numFmtId="49" fontId="10" fillId="6" borderId="19" xfId="2" applyNumberFormat="1" applyFont="1" applyFill="1" applyBorder="1" applyAlignment="1">
      <alignment wrapText="1"/>
    </xf>
    <xf numFmtId="49" fontId="10" fillId="6" borderId="19" xfId="2" applyNumberFormat="1" applyFont="1" applyFill="1" applyBorder="1"/>
    <xf numFmtId="49" fontId="10" fillId="6" borderId="19" xfId="2" applyNumberFormat="1" applyFont="1" applyFill="1" applyBorder="1" applyAlignment="1">
      <alignment vertical="center"/>
    </xf>
    <xf numFmtId="4" fontId="10" fillId="6" borderId="19" xfId="2" applyNumberFormat="1" applyFont="1" applyFill="1" applyBorder="1" applyAlignment="1">
      <alignment horizontal="center" vertical="center"/>
    </xf>
    <xf numFmtId="1" fontId="10" fillId="6" borderId="19" xfId="2" applyNumberFormat="1" applyFont="1" applyFill="1" applyBorder="1" applyAlignment="1">
      <alignment horizontal="center" vertical="center"/>
    </xf>
    <xf numFmtId="0" fontId="10" fillId="6" borderId="19" xfId="2" applyNumberFormat="1" applyFont="1" applyFill="1" applyBorder="1" applyAlignment="1">
      <alignment horizontal="center" vertical="center"/>
    </xf>
    <xf numFmtId="49" fontId="10" fillId="6" borderId="19" xfId="2" applyNumberFormat="1" applyFont="1" applyFill="1" applyBorder="1" applyAlignment="1">
      <alignment horizontal="center" vertical="center"/>
    </xf>
    <xf numFmtId="0" fontId="10" fillId="8" borderId="11" xfId="2" applyNumberFormat="1" applyFont="1" applyFill="1" applyBorder="1" applyAlignment="1">
      <alignment horizontal="center"/>
    </xf>
    <xf numFmtId="49" fontId="10" fillId="8" borderId="12" xfId="2" applyNumberFormat="1" applyFont="1" applyFill="1" applyBorder="1" applyAlignment="1">
      <alignment horizontal="center"/>
    </xf>
    <xf numFmtId="49" fontId="10" fillId="8" borderId="12" xfId="2" applyNumberFormat="1" applyFont="1" applyFill="1" applyBorder="1"/>
    <xf numFmtId="0" fontId="10" fillId="8" borderId="12" xfId="2" applyNumberFormat="1" applyFont="1" applyFill="1" applyBorder="1" applyAlignment="1">
      <alignment horizontal="center"/>
    </xf>
    <xf numFmtId="165" fontId="12" fillId="8" borderId="12" xfId="2" applyNumberFormat="1" applyFont="1" applyFill="1" applyBorder="1" applyAlignment="1">
      <alignment horizontal="center"/>
    </xf>
    <xf numFmtId="0" fontId="12" fillId="8" borderId="12" xfId="2" applyNumberFormat="1" applyFont="1" applyFill="1" applyBorder="1" applyAlignment="1">
      <alignment horizontal="center"/>
    </xf>
    <xf numFmtId="0" fontId="10" fillId="8" borderId="25" xfId="2" applyNumberFormat="1" applyFont="1" applyFill="1" applyBorder="1" applyAlignment="1">
      <alignment horizontal="center"/>
    </xf>
    <xf numFmtId="49" fontId="10" fillId="8" borderId="26" xfId="2" applyNumberFormat="1" applyFont="1" applyFill="1" applyBorder="1" applyAlignment="1">
      <alignment horizontal="center"/>
    </xf>
    <xf numFmtId="49" fontId="10" fillId="8" borderId="26" xfId="2" applyNumberFormat="1" applyFont="1" applyFill="1" applyBorder="1"/>
    <xf numFmtId="0" fontId="10" fillId="8" borderId="26" xfId="2" applyNumberFormat="1" applyFont="1" applyFill="1" applyBorder="1" applyAlignment="1">
      <alignment horizontal="center"/>
    </xf>
    <xf numFmtId="165" fontId="12" fillId="8" borderId="26" xfId="2" applyNumberFormat="1" applyFont="1" applyFill="1" applyBorder="1" applyAlignment="1">
      <alignment horizontal="center" vertical="center"/>
    </xf>
    <xf numFmtId="0" fontId="12" fillId="8" borderId="26" xfId="2" applyNumberFormat="1" applyFont="1" applyFill="1" applyBorder="1" applyAlignment="1">
      <alignment horizontal="center" vertical="center"/>
    </xf>
    <xf numFmtId="49" fontId="3" fillId="2" borderId="0" xfId="2" applyNumberFormat="1" applyFont="1" applyFill="1" applyBorder="1" applyAlignment="1">
      <alignment horizontal="center" vertical="center" wrapText="1"/>
    </xf>
    <xf numFmtId="0" fontId="3" fillId="2" borderId="0" xfId="2" applyFont="1" applyFill="1" applyBorder="1" applyAlignment="1">
      <alignment horizontal="center" vertical="center" wrapText="1"/>
    </xf>
    <xf numFmtId="49" fontId="6" fillId="0" borderId="0" xfId="2" applyNumberFormat="1" applyFont="1" applyFill="1" applyBorder="1" applyAlignment="1">
      <alignment horizontal="center"/>
    </xf>
    <xf numFmtId="0" fontId="6" fillId="0" borderId="0" xfId="2" applyFont="1" applyFill="1" applyBorder="1" applyAlignment="1">
      <alignment horizontal="center"/>
    </xf>
    <xf numFmtId="0" fontId="3" fillId="0" borderId="2" xfId="2" applyFont="1" applyFill="1" applyBorder="1" applyAlignment="1">
      <alignment horizontal="left" vertical="center"/>
    </xf>
    <xf numFmtId="0" fontId="3" fillId="0" borderId="3" xfId="2" applyFont="1" applyFill="1" applyBorder="1" applyAlignment="1">
      <alignment horizontal="left" vertical="center"/>
    </xf>
    <xf numFmtId="0" fontId="7" fillId="0" borderId="2" xfId="2" applyFont="1" applyFill="1" applyBorder="1" applyAlignment="1">
      <alignment horizontal="center" vertical="center" wrapText="1"/>
    </xf>
    <xf numFmtId="49" fontId="8" fillId="4" borderId="8" xfId="2" applyNumberFormat="1" applyFont="1" applyFill="1" applyBorder="1" applyAlignment="1">
      <alignment horizontal="center" vertical="center"/>
    </xf>
    <xf numFmtId="0" fontId="8" fillId="9" borderId="28" xfId="0" applyFont="1" applyFill="1" applyBorder="1" applyAlignment="1">
      <alignment horizontal="center" vertical="center" wrapText="1"/>
    </xf>
    <xf numFmtId="166" fontId="16" fillId="9" borderId="28" xfId="0" applyNumberFormat="1" applyFont="1" applyFill="1" applyBorder="1" applyAlignment="1">
      <alignment vertical="center" wrapText="1"/>
    </xf>
    <xf numFmtId="4" fontId="17" fillId="7" borderId="1" xfId="2" applyNumberFormat="1" applyFont="1" applyFill="1" applyBorder="1" applyAlignment="1">
      <alignment horizontal="center" vertical="center"/>
    </xf>
    <xf numFmtId="4" fontId="17" fillId="8" borderId="1" xfId="2" applyNumberFormat="1" applyFont="1" applyFill="1" applyBorder="1" applyAlignment="1">
      <alignment horizontal="center" vertical="center"/>
    </xf>
    <xf numFmtId="4" fontId="17" fillId="7" borderId="20" xfId="2" applyNumberFormat="1" applyFont="1" applyFill="1" applyBorder="1" applyAlignment="1">
      <alignment horizontal="center" vertical="center"/>
    </xf>
    <xf numFmtId="4" fontId="18" fillId="5" borderId="22" xfId="2" applyNumberFormat="1" applyFont="1" applyFill="1" applyBorder="1"/>
    <xf numFmtId="165" fontId="19" fillId="8" borderId="12" xfId="2" applyNumberFormat="1" applyFont="1" applyFill="1" applyBorder="1" applyAlignment="1">
      <alignment horizontal="center" vertical="center"/>
    </xf>
    <xf numFmtId="165" fontId="19" fillId="8" borderId="26" xfId="2" applyNumberFormat="1" applyFont="1" applyFill="1" applyBorder="1" applyAlignment="1">
      <alignment horizontal="center" vertical="center"/>
    </xf>
    <xf numFmtId="4" fontId="18" fillId="5" borderId="27" xfId="2" applyNumberFormat="1" applyFont="1" applyFill="1" applyBorder="1"/>
    <xf numFmtId="167" fontId="5" fillId="4" borderId="0" xfId="2" applyNumberFormat="1" applyFont="1" applyFill="1" applyBorder="1"/>
    <xf numFmtId="167" fontId="10" fillId="0" borderId="0" xfId="2" applyNumberFormat="1" applyFont="1" applyFill="1" applyBorder="1" applyAlignment="1">
      <alignment horizontal="center" vertical="center"/>
    </xf>
    <xf numFmtId="166" fontId="21" fillId="9" borderId="28" xfId="0" applyNumberFormat="1" applyFont="1" applyFill="1" applyBorder="1" applyAlignment="1">
      <alignment vertical="center" wrapText="1"/>
    </xf>
    <xf numFmtId="0" fontId="13" fillId="7" borderId="21" xfId="2" applyNumberFormat="1" applyFont="1" applyFill="1" applyBorder="1" applyAlignment="1">
      <alignment horizontal="center"/>
    </xf>
    <xf numFmtId="49" fontId="13" fillId="7" borderId="22" xfId="2" applyNumberFormat="1" applyFont="1" applyFill="1" applyBorder="1" applyAlignment="1">
      <alignment horizontal="center"/>
    </xf>
    <xf numFmtId="49" fontId="13" fillId="7" borderId="22" xfId="2" applyNumberFormat="1" applyFont="1" applyFill="1" applyBorder="1"/>
    <xf numFmtId="165" fontId="14" fillId="7" borderId="22" xfId="2" applyNumberFormat="1" applyFont="1" applyFill="1" applyBorder="1" applyAlignment="1">
      <alignment horizontal="center" vertical="center"/>
    </xf>
    <xf numFmtId="0" fontId="14" fillId="7" borderId="22" xfId="2" applyNumberFormat="1" applyFont="1" applyFill="1" applyBorder="1" applyAlignment="1">
      <alignment horizontal="center" vertical="center"/>
    </xf>
    <xf numFmtId="165" fontId="20" fillId="7" borderId="27" xfId="2" applyNumberFormat="1" applyFont="1" applyFill="1" applyBorder="1" applyAlignment="1">
      <alignment horizontal="center" vertical="center"/>
    </xf>
    <xf numFmtId="166" fontId="16" fillId="10" borderId="28" xfId="0" applyNumberFormat="1" applyFont="1" applyFill="1" applyBorder="1" applyAlignment="1">
      <alignment vertical="center" wrapText="1"/>
    </xf>
  </cellXfs>
  <cellStyles count="3">
    <cellStyle name="Millares" xfId="1" builtinId="3"/>
    <cellStyle name="Normal" xfId="0" builtinId="0"/>
    <cellStyle name="Normal 2" xfId="2" xr:uid="{D7D990FE-6187-41E5-AC5E-B8F50A36ED9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5BAB4D-B26C-4A08-ADF7-757CE09A1858}">
  <dimension ref="A1:U68"/>
  <sheetViews>
    <sheetView tabSelected="1" topLeftCell="G1" workbookViewId="0">
      <selection activeCell="L30" sqref="L30"/>
    </sheetView>
  </sheetViews>
  <sheetFormatPr baseColWidth="10" defaultColWidth="12.42578125" defaultRowHeight="15.75" x14ac:dyDescent="0.25"/>
  <cols>
    <col min="1" max="1" width="6.42578125" style="2" customWidth="1"/>
    <col min="2" max="2" width="9.28515625" style="2" customWidth="1"/>
    <col min="3" max="3" width="19.140625" style="2" customWidth="1"/>
    <col min="4" max="4" width="9" style="2" customWidth="1"/>
    <col min="5" max="5" width="39.7109375" style="2" bestFit="1" customWidth="1"/>
    <col min="6" max="6" width="17.28515625" style="2" customWidth="1"/>
    <col min="7" max="7" width="28.85546875" style="2" customWidth="1"/>
    <col min="8" max="8" width="17.140625" style="2" bestFit="1" customWidth="1"/>
    <col min="9" max="9" width="16.42578125" style="2" customWidth="1"/>
    <col min="10" max="10" width="15.28515625" style="2" bestFit="1" customWidth="1"/>
    <col min="11" max="11" width="19.5703125" style="2" bestFit="1" customWidth="1"/>
    <col min="12" max="12" width="24.42578125" style="2" bestFit="1" customWidth="1"/>
    <col min="13" max="13" width="18" style="2" customWidth="1"/>
    <col min="14" max="15" width="10.140625" style="2" customWidth="1"/>
    <col min="16" max="16" width="14.140625" style="2" customWidth="1"/>
    <col min="17" max="17" width="17.5703125" style="2" bestFit="1" customWidth="1"/>
    <col min="18" max="18" width="18" style="2" customWidth="1"/>
    <col min="19" max="19" width="5.140625" style="2" customWidth="1"/>
    <col min="20" max="20" width="17.42578125" style="2" bestFit="1" customWidth="1"/>
    <col min="21" max="21" width="12.42578125" style="2"/>
    <col min="22" max="22" width="15" style="2" customWidth="1"/>
    <col min="23" max="16384" width="12.42578125" style="2"/>
  </cols>
  <sheetData>
    <row r="1" spans="1:21" ht="15.95" customHeight="1" x14ac:dyDescent="0.25">
      <c r="A1" s="98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1"/>
    </row>
    <row r="2" spans="1:21" ht="17.100000000000001" customHeight="1" x14ac:dyDescent="0.25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1"/>
    </row>
    <row r="3" spans="1:21" ht="17.100000000000001" customHeight="1" x14ac:dyDescent="0.25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1"/>
    </row>
    <row r="4" spans="1:21" ht="26.1" customHeight="1" x14ac:dyDescent="0.4">
      <c r="A4" s="100" t="s">
        <v>1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"/>
    </row>
    <row r="5" spans="1:21" ht="26.1" customHeight="1" x14ac:dyDescent="0.4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1"/>
    </row>
    <row r="6" spans="1:21" ht="26.1" customHeight="1" x14ac:dyDescent="0.4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1"/>
    </row>
    <row r="7" spans="1:21" ht="22.5" customHeight="1" thickBot="1" x14ac:dyDescent="0.3">
      <c r="A7" s="5"/>
      <c r="B7" s="102" t="s">
        <v>2</v>
      </c>
      <c r="C7" s="103"/>
      <c r="D7" s="104" t="s">
        <v>3</v>
      </c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6"/>
    </row>
    <row r="8" spans="1:21" ht="56.25" x14ac:dyDescent="0.25">
      <c r="A8" s="7" t="s">
        <v>4</v>
      </c>
      <c r="B8" s="8" t="s">
        <v>5</v>
      </c>
      <c r="C8" s="8" t="s">
        <v>6</v>
      </c>
      <c r="D8" s="8" t="s">
        <v>7</v>
      </c>
      <c r="E8" s="8" t="s">
        <v>8</v>
      </c>
      <c r="F8" s="8" t="s">
        <v>9</v>
      </c>
      <c r="G8" s="8" t="s">
        <v>10</v>
      </c>
      <c r="H8" s="8" t="s">
        <v>11</v>
      </c>
      <c r="I8" s="8" t="s">
        <v>12</v>
      </c>
      <c r="J8" s="8" t="s">
        <v>13</v>
      </c>
      <c r="K8" s="9" t="s">
        <v>14</v>
      </c>
      <c r="L8" s="9" t="s">
        <v>15</v>
      </c>
      <c r="M8" s="8" t="s">
        <v>16</v>
      </c>
      <c r="N8" s="8" t="s">
        <v>17</v>
      </c>
      <c r="O8" s="8" t="s">
        <v>18</v>
      </c>
      <c r="P8" s="9" t="s">
        <v>19</v>
      </c>
      <c r="Q8" s="106" t="s">
        <v>81</v>
      </c>
      <c r="R8" s="8" t="s">
        <v>20</v>
      </c>
    </row>
    <row r="9" spans="1:21" ht="18.75" customHeight="1" x14ac:dyDescent="0.25">
      <c r="A9" s="63">
        <v>1</v>
      </c>
      <c r="B9" s="64" t="s">
        <v>21</v>
      </c>
      <c r="C9" s="64" t="s">
        <v>22</v>
      </c>
      <c r="D9" s="65">
        <v>1</v>
      </c>
      <c r="E9" s="66" t="s">
        <v>23</v>
      </c>
      <c r="F9" s="67" t="s">
        <v>24</v>
      </c>
      <c r="G9" s="67" t="s">
        <v>25</v>
      </c>
      <c r="H9" s="64" t="s">
        <v>26</v>
      </c>
      <c r="I9" s="64" t="s">
        <v>27</v>
      </c>
      <c r="J9" s="65">
        <v>2006</v>
      </c>
      <c r="K9" s="68">
        <v>18500</v>
      </c>
      <c r="L9" s="68">
        <f>+D9*K9</f>
        <v>18500</v>
      </c>
      <c r="M9" s="69">
        <v>20</v>
      </c>
      <c r="N9" s="70">
        <v>25</v>
      </c>
      <c r="O9" s="70">
        <v>5</v>
      </c>
      <c r="P9" s="108">
        <v>4255</v>
      </c>
      <c r="Q9" s="107">
        <f t="shared" ref="Q9:Q15" si="0">P9*75%</f>
        <v>3191.25</v>
      </c>
      <c r="R9" s="71" t="s">
        <v>28</v>
      </c>
    </row>
    <row r="10" spans="1:21" ht="18.75" customHeight="1" x14ac:dyDescent="0.25">
      <c r="A10" s="72">
        <v>2</v>
      </c>
      <c r="B10" s="73" t="s">
        <v>29</v>
      </c>
      <c r="C10" s="73" t="s">
        <v>22</v>
      </c>
      <c r="D10" s="74">
        <v>1</v>
      </c>
      <c r="E10" s="66" t="s">
        <v>30</v>
      </c>
      <c r="F10" s="75" t="s">
        <v>31</v>
      </c>
      <c r="G10" s="75" t="s">
        <v>32</v>
      </c>
      <c r="H10" s="73" t="s">
        <v>33</v>
      </c>
      <c r="I10" s="73" t="s">
        <v>34</v>
      </c>
      <c r="J10" s="73" t="s">
        <v>35</v>
      </c>
      <c r="K10" s="68">
        <v>1500</v>
      </c>
      <c r="L10" s="68">
        <f t="shared" ref="L10:L14" si="1">+D10*K10</f>
        <v>1500</v>
      </c>
      <c r="M10" s="69">
        <v>10</v>
      </c>
      <c r="N10" s="69">
        <v>15</v>
      </c>
      <c r="O10" s="70">
        <v>5</v>
      </c>
      <c r="P10" s="109">
        <v>425</v>
      </c>
      <c r="Q10" s="107">
        <f t="shared" si="0"/>
        <v>318.75</v>
      </c>
      <c r="R10" s="71" t="s">
        <v>28</v>
      </c>
    </row>
    <row r="11" spans="1:21" ht="18.75" customHeight="1" x14ac:dyDescent="0.25">
      <c r="A11" s="72">
        <v>4</v>
      </c>
      <c r="B11" s="73" t="s">
        <v>36</v>
      </c>
      <c r="C11" s="73" t="s">
        <v>22</v>
      </c>
      <c r="D11" s="74">
        <v>1</v>
      </c>
      <c r="E11" s="66" t="s">
        <v>37</v>
      </c>
      <c r="F11" s="75" t="s">
        <v>38</v>
      </c>
      <c r="G11" s="75" t="s">
        <v>39</v>
      </c>
      <c r="H11" s="73" t="s">
        <v>40</v>
      </c>
      <c r="I11" s="73" t="s">
        <v>41</v>
      </c>
      <c r="J11" s="74">
        <v>2011</v>
      </c>
      <c r="K11" s="68">
        <v>35000</v>
      </c>
      <c r="L11" s="68">
        <f t="shared" si="1"/>
        <v>35000</v>
      </c>
      <c r="M11" s="69">
        <v>10</v>
      </c>
      <c r="N11" s="70">
        <v>20</v>
      </c>
      <c r="O11" s="70">
        <v>10</v>
      </c>
      <c r="P11" s="109">
        <v>17500</v>
      </c>
      <c r="Q11" s="107">
        <f t="shared" si="0"/>
        <v>13125</v>
      </c>
      <c r="R11" s="71" t="s">
        <v>28</v>
      </c>
    </row>
    <row r="12" spans="1:21" ht="18.75" customHeight="1" x14ac:dyDescent="0.25">
      <c r="A12" s="63">
        <v>5</v>
      </c>
      <c r="B12" s="64" t="s">
        <v>42</v>
      </c>
      <c r="C12" s="64" t="s">
        <v>22</v>
      </c>
      <c r="D12" s="65">
        <v>1</v>
      </c>
      <c r="E12" s="66" t="s">
        <v>43</v>
      </c>
      <c r="F12" s="67" t="s">
        <v>44</v>
      </c>
      <c r="G12" s="67" t="s">
        <v>45</v>
      </c>
      <c r="H12" s="64" t="s">
        <v>46</v>
      </c>
      <c r="I12" s="64" t="s">
        <v>47</v>
      </c>
      <c r="J12" s="64" t="s">
        <v>35</v>
      </c>
      <c r="K12" s="68">
        <v>2500</v>
      </c>
      <c r="L12" s="68">
        <f t="shared" si="1"/>
        <v>2500</v>
      </c>
      <c r="M12" s="69">
        <v>10</v>
      </c>
      <c r="N12" s="70">
        <v>15</v>
      </c>
      <c r="O12" s="70">
        <v>5</v>
      </c>
      <c r="P12" s="108">
        <v>1120.8333333333335</v>
      </c>
      <c r="Q12" s="107">
        <f t="shared" si="0"/>
        <v>840.62500000000011</v>
      </c>
      <c r="R12" s="71" t="s">
        <v>28</v>
      </c>
    </row>
    <row r="13" spans="1:21" ht="18.75" customHeight="1" x14ac:dyDescent="0.25">
      <c r="A13" s="72">
        <v>10</v>
      </c>
      <c r="B13" s="73" t="s">
        <v>48</v>
      </c>
      <c r="C13" s="73" t="s">
        <v>22</v>
      </c>
      <c r="D13" s="74">
        <v>1</v>
      </c>
      <c r="E13" s="66" t="s">
        <v>49</v>
      </c>
      <c r="F13" s="75" t="s">
        <v>50</v>
      </c>
      <c r="G13" s="75" t="s">
        <v>51</v>
      </c>
      <c r="H13" s="73" t="s">
        <v>52</v>
      </c>
      <c r="I13" s="73" t="s">
        <v>53</v>
      </c>
      <c r="J13" s="74">
        <v>2011</v>
      </c>
      <c r="K13" s="68">
        <v>25000</v>
      </c>
      <c r="L13" s="68">
        <f t="shared" si="1"/>
        <v>25000</v>
      </c>
      <c r="M13" s="69">
        <v>10</v>
      </c>
      <c r="N13" s="70">
        <v>25</v>
      </c>
      <c r="O13" s="69">
        <v>15</v>
      </c>
      <c r="P13" s="109">
        <v>12750</v>
      </c>
      <c r="Q13" s="107">
        <f t="shared" si="0"/>
        <v>9562.5</v>
      </c>
      <c r="R13" s="71" t="s">
        <v>28</v>
      </c>
    </row>
    <row r="14" spans="1:21" ht="18.75" customHeight="1" thickBot="1" x14ac:dyDescent="0.3">
      <c r="A14" s="76">
        <v>21</v>
      </c>
      <c r="B14" s="77" t="s">
        <v>54</v>
      </c>
      <c r="C14" s="77" t="s">
        <v>22</v>
      </c>
      <c r="D14" s="78">
        <v>1</v>
      </c>
      <c r="E14" s="79" t="s">
        <v>55</v>
      </c>
      <c r="F14" s="80" t="s">
        <v>56</v>
      </c>
      <c r="G14" s="81" t="s">
        <v>57</v>
      </c>
      <c r="H14" s="77" t="s">
        <v>58</v>
      </c>
      <c r="I14" s="77" t="s">
        <v>59</v>
      </c>
      <c r="J14" s="78">
        <v>2010</v>
      </c>
      <c r="K14" s="82">
        <v>45000</v>
      </c>
      <c r="L14" s="82">
        <f t="shared" si="1"/>
        <v>45000</v>
      </c>
      <c r="M14" s="83">
        <v>11</v>
      </c>
      <c r="N14" s="84">
        <v>25</v>
      </c>
      <c r="O14" s="83">
        <v>14</v>
      </c>
      <c r="P14" s="110">
        <v>22230</v>
      </c>
      <c r="Q14" s="107">
        <f t="shared" si="0"/>
        <v>16672.5</v>
      </c>
      <c r="R14" s="85" t="s">
        <v>28</v>
      </c>
    </row>
    <row r="15" spans="1:21" s="10" customFormat="1" ht="18.75" customHeight="1" thickBot="1" x14ac:dyDescent="0.3">
      <c r="A15" s="57"/>
      <c r="B15" s="58"/>
      <c r="C15" s="58"/>
      <c r="D15" s="57"/>
      <c r="E15" s="59"/>
      <c r="F15" s="49"/>
      <c r="G15" s="50" t="s">
        <v>60</v>
      </c>
      <c r="H15" s="51"/>
      <c r="I15" s="51"/>
      <c r="J15" s="52"/>
      <c r="K15" s="53"/>
      <c r="L15" s="53">
        <f>SUM(L9:L14)</f>
        <v>127500</v>
      </c>
      <c r="M15" s="54"/>
      <c r="N15" s="55"/>
      <c r="O15" s="54"/>
      <c r="P15" s="111">
        <f>SUM(P9:P14)</f>
        <v>58280.833333333328</v>
      </c>
      <c r="Q15" s="107">
        <f t="shared" si="0"/>
        <v>43710.625</v>
      </c>
      <c r="R15" s="56"/>
    </row>
    <row r="16" spans="1:21" s="10" customFormat="1" ht="18.75" customHeight="1" x14ac:dyDescent="0.25">
      <c r="A16" s="11"/>
      <c r="B16" s="12"/>
      <c r="C16" s="12"/>
      <c r="D16" s="11"/>
      <c r="E16" s="13"/>
      <c r="F16" s="14"/>
      <c r="G16" s="15"/>
      <c r="H16" s="12"/>
      <c r="I16" s="12"/>
      <c r="J16" s="11"/>
      <c r="K16" s="16"/>
      <c r="L16" s="17"/>
      <c r="M16" s="17"/>
      <c r="N16" s="17"/>
      <c r="O16" s="18"/>
      <c r="P16" s="17"/>
      <c r="Q16" s="18"/>
      <c r="R16" s="17"/>
      <c r="S16" s="17"/>
      <c r="T16" s="16"/>
      <c r="U16" s="19"/>
    </row>
    <row r="17" spans="1:21" ht="31.5" customHeight="1" thickBot="1" x14ac:dyDescent="0.3">
      <c r="A17" s="105" t="s">
        <v>61</v>
      </c>
      <c r="B17" s="105"/>
      <c r="C17" s="20"/>
      <c r="D17" s="21"/>
      <c r="E17" s="22"/>
      <c r="F17" s="23"/>
      <c r="G17" s="24"/>
      <c r="H17" s="25"/>
      <c r="I17" s="25"/>
      <c r="J17" s="25"/>
      <c r="K17" s="25"/>
      <c r="L17" s="25"/>
      <c r="M17" s="25"/>
      <c r="N17" s="26"/>
      <c r="O17" s="27"/>
      <c r="P17" s="26"/>
    </row>
    <row r="18" spans="1:21" ht="55.5" customHeight="1" x14ac:dyDescent="0.25">
      <c r="A18" s="28" t="s">
        <v>4</v>
      </c>
      <c r="B18" s="9" t="s">
        <v>5</v>
      </c>
      <c r="C18" s="9" t="s">
        <v>62</v>
      </c>
      <c r="D18" s="9" t="s">
        <v>63</v>
      </c>
      <c r="E18" s="9" t="s">
        <v>64</v>
      </c>
      <c r="F18" s="9" t="s">
        <v>65</v>
      </c>
      <c r="G18" s="9" t="s">
        <v>14</v>
      </c>
      <c r="H18" s="9" t="s">
        <v>15</v>
      </c>
      <c r="I18" s="9" t="s">
        <v>66</v>
      </c>
      <c r="J18" s="9" t="s">
        <v>67</v>
      </c>
      <c r="K18" s="9" t="s">
        <v>68</v>
      </c>
      <c r="L18" s="9" t="s">
        <v>19</v>
      </c>
      <c r="M18" s="106" t="s">
        <v>81</v>
      </c>
    </row>
    <row r="19" spans="1:21" ht="31.5" customHeight="1" x14ac:dyDescent="0.25">
      <c r="A19" s="86">
        <v>200</v>
      </c>
      <c r="B19" s="87" t="s">
        <v>69</v>
      </c>
      <c r="C19" s="88" t="s">
        <v>70</v>
      </c>
      <c r="D19" s="89">
        <v>42</v>
      </c>
      <c r="E19" s="87" t="s">
        <v>71</v>
      </c>
      <c r="F19" s="88" t="s">
        <v>72</v>
      </c>
      <c r="G19" s="90">
        <v>55</v>
      </c>
      <c r="H19" s="90">
        <f>+D19*G19</f>
        <v>2310</v>
      </c>
      <c r="I19" s="91">
        <v>15</v>
      </c>
      <c r="J19" s="91">
        <v>20</v>
      </c>
      <c r="K19" s="91">
        <v>5</v>
      </c>
      <c r="L19" s="112">
        <v>981.75000000000011</v>
      </c>
      <c r="M19" s="107">
        <f t="shared" ref="M19:M25" si="2">L19*75%</f>
        <v>736.31250000000011</v>
      </c>
    </row>
    <row r="20" spans="1:21" ht="31.5" customHeight="1" x14ac:dyDescent="0.25">
      <c r="A20" s="86">
        <v>202</v>
      </c>
      <c r="B20" s="87" t="s">
        <v>73</v>
      </c>
      <c r="C20" s="88" t="s">
        <v>74</v>
      </c>
      <c r="D20" s="89">
        <v>11</v>
      </c>
      <c r="E20" s="87" t="s">
        <v>71</v>
      </c>
      <c r="F20" s="88" t="s">
        <v>72</v>
      </c>
      <c r="G20" s="90">
        <v>55</v>
      </c>
      <c r="H20" s="90">
        <f t="shared" ref="H20:H22" si="3">+D20*G20</f>
        <v>605</v>
      </c>
      <c r="I20" s="91">
        <v>15</v>
      </c>
      <c r="J20" s="91">
        <v>20</v>
      </c>
      <c r="K20" s="91">
        <v>5</v>
      </c>
      <c r="L20" s="112">
        <v>257.125</v>
      </c>
      <c r="M20" s="107">
        <f t="shared" si="2"/>
        <v>192.84375</v>
      </c>
    </row>
    <row r="21" spans="1:21" ht="31.5" customHeight="1" x14ac:dyDescent="0.25">
      <c r="A21" s="86">
        <v>208</v>
      </c>
      <c r="B21" s="87" t="s">
        <v>75</v>
      </c>
      <c r="C21" s="88" t="s">
        <v>76</v>
      </c>
      <c r="D21" s="89">
        <v>78</v>
      </c>
      <c r="E21" s="87" t="s">
        <v>71</v>
      </c>
      <c r="F21" s="88" t="s">
        <v>72</v>
      </c>
      <c r="G21" s="90">
        <v>55</v>
      </c>
      <c r="H21" s="90">
        <f t="shared" si="3"/>
        <v>4290</v>
      </c>
      <c r="I21" s="91">
        <v>15</v>
      </c>
      <c r="J21" s="91">
        <v>20</v>
      </c>
      <c r="K21" s="91">
        <v>5</v>
      </c>
      <c r="L21" s="112">
        <v>1823.2500000000002</v>
      </c>
      <c r="M21" s="107">
        <f t="shared" si="2"/>
        <v>1367.4375000000002</v>
      </c>
      <c r="N21" s="29"/>
    </row>
    <row r="22" spans="1:21" s="30" customFormat="1" ht="31.5" customHeight="1" thickBot="1" x14ac:dyDescent="0.3">
      <c r="A22" s="92">
        <v>211</v>
      </c>
      <c r="B22" s="93" t="s">
        <v>77</v>
      </c>
      <c r="C22" s="94" t="s">
        <v>78</v>
      </c>
      <c r="D22" s="95">
        <v>44</v>
      </c>
      <c r="E22" s="93" t="s">
        <v>71</v>
      </c>
      <c r="F22" s="94" t="s">
        <v>72</v>
      </c>
      <c r="G22" s="96">
        <v>10</v>
      </c>
      <c r="H22" s="96">
        <f t="shared" si="3"/>
        <v>440</v>
      </c>
      <c r="I22" s="97">
        <v>15</v>
      </c>
      <c r="J22" s="97">
        <v>20</v>
      </c>
      <c r="K22" s="97">
        <v>5</v>
      </c>
      <c r="L22" s="113">
        <v>187.00000000000003</v>
      </c>
      <c r="M22" s="107">
        <f t="shared" si="2"/>
        <v>140.25000000000003</v>
      </c>
    </row>
    <row r="23" spans="1:21" s="30" customFormat="1" ht="31.5" customHeight="1" thickBot="1" x14ac:dyDescent="0.3">
      <c r="A23" s="57"/>
      <c r="B23" s="58"/>
      <c r="C23" s="58"/>
      <c r="D23" s="57"/>
      <c r="E23" s="59"/>
      <c r="F23" s="59"/>
      <c r="G23" s="49" t="s">
        <v>60</v>
      </c>
      <c r="H23" s="53">
        <f>SUM(H19:H22)</f>
        <v>7645</v>
      </c>
      <c r="I23" s="51"/>
      <c r="J23" s="52"/>
      <c r="K23" s="53"/>
      <c r="L23" s="114">
        <f>SUM(L19:L22)</f>
        <v>3249.125</v>
      </c>
      <c r="M23" s="107">
        <f t="shared" si="2"/>
        <v>2436.84375</v>
      </c>
      <c r="O23" s="115"/>
    </row>
    <row r="24" spans="1:21" s="30" customFormat="1" ht="31.5" customHeight="1" thickBot="1" x14ac:dyDescent="0.3">
      <c r="A24" s="57"/>
      <c r="B24" s="58"/>
      <c r="C24" s="58"/>
      <c r="D24" s="57"/>
      <c r="E24" s="59"/>
      <c r="F24" s="59"/>
      <c r="G24" s="50"/>
      <c r="H24" s="53"/>
      <c r="I24" s="51"/>
      <c r="J24" s="52"/>
      <c r="K24" s="53"/>
      <c r="L24" s="114"/>
      <c r="M24" s="124"/>
      <c r="O24" s="115"/>
    </row>
    <row r="25" spans="1:21" s="31" customFormat="1" ht="31.5" customHeight="1" thickBot="1" x14ac:dyDescent="0.35">
      <c r="A25" s="60"/>
      <c r="B25" s="61"/>
      <c r="C25" s="62"/>
      <c r="D25" s="118"/>
      <c r="E25" s="119" t="s">
        <v>79</v>
      </c>
      <c r="F25" s="120"/>
      <c r="G25" s="121"/>
      <c r="H25" s="121">
        <f>+H23+L15</f>
        <v>135145</v>
      </c>
      <c r="I25" s="122"/>
      <c r="J25" s="122"/>
      <c r="K25" s="122"/>
      <c r="L25" s="123">
        <f>+L23+P15</f>
        <v>61529.958333333328</v>
      </c>
      <c r="M25" s="117">
        <f t="shared" si="2"/>
        <v>46147.46875</v>
      </c>
    </row>
    <row r="26" spans="1:21" ht="22.5" customHeight="1" x14ac:dyDescent="0.25">
      <c r="A26" s="21"/>
      <c r="B26" s="22"/>
      <c r="C26" s="22"/>
      <c r="D26" s="21"/>
      <c r="E26" s="32"/>
      <c r="F26" s="23"/>
      <c r="G26" s="33"/>
      <c r="H26" s="22"/>
      <c r="I26" s="22"/>
      <c r="J26" s="21"/>
      <c r="L26" s="34"/>
      <c r="M26" s="116"/>
      <c r="N26" s="34"/>
      <c r="O26" s="35"/>
      <c r="P26" s="34"/>
      <c r="Q26" s="35"/>
      <c r="R26" s="34"/>
      <c r="S26" s="34"/>
      <c r="U26" s="36"/>
    </row>
    <row r="27" spans="1:21" ht="15.95" customHeight="1" x14ac:dyDescent="0.25">
      <c r="A27" s="11"/>
      <c r="B27" s="12"/>
      <c r="C27" s="12"/>
      <c r="D27" s="11"/>
      <c r="E27" s="13"/>
      <c r="F27" s="14"/>
      <c r="G27" s="14"/>
      <c r="H27" s="12"/>
      <c r="I27" s="12"/>
      <c r="J27" s="12"/>
      <c r="K27" s="41"/>
      <c r="L27" s="17"/>
      <c r="M27" s="17"/>
      <c r="N27" s="17"/>
      <c r="O27" s="18"/>
      <c r="P27" s="17"/>
      <c r="Q27" s="18"/>
      <c r="R27" s="17"/>
      <c r="S27" s="17"/>
      <c r="T27" s="16"/>
      <c r="U27" s="19"/>
    </row>
    <row r="28" spans="1:21" ht="15.95" hidden="1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42" t="s">
        <v>80</v>
      </c>
      <c r="K28" s="43">
        <f>SUM(K9:K26)</f>
        <v>127520</v>
      </c>
      <c r="L28" s="44"/>
      <c r="M28" s="45"/>
      <c r="N28" s="45"/>
      <c r="O28" s="45"/>
      <c r="P28" s="45"/>
      <c r="Q28" s="45"/>
      <c r="R28" s="45"/>
      <c r="S28" s="46"/>
      <c r="T28" s="43">
        <f>SUM(T9:T26)</f>
        <v>0</v>
      </c>
      <c r="U28" s="47"/>
    </row>
    <row r="29" spans="1:21" ht="15.95" customHeight="1" x14ac:dyDescent="0.25">
      <c r="P29" s="48"/>
    </row>
    <row r="33" spans="1:16" ht="20.25" customHeight="1" x14ac:dyDescent="0.25">
      <c r="A33" s="21"/>
      <c r="B33" s="39"/>
      <c r="C33" s="20"/>
      <c r="D33" s="21"/>
      <c r="E33" s="22"/>
      <c r="F33" s="23"/>
      <c r="G33" s="24"/>
      <c r="H33" s="25"/>
      <c r="I33" s="25"/>
      <c r="J33" s="25"/>
      <c r="K33" s="25"/>
      <c r="L33" s="25"/>
      <c r="M33" s="25"/>
      <c r="N33" s="26"/>
      <c r="O33" s="27"/>
      <c r="P33" s="26"/>
    </row>
    <row r="41" spans="1:16" s="30" customFormat="1" ht="31.5" customHeight="1" x14ac:dyDescent="0.25">
      <c r="A41" s="38"/>
      <c r="B41" s="39"/>
      <c r="C41" s="37"/>
      <c r="D41" s="38"/>
      <c r="E41" s="39"/>
      <c r="F41" s="37"/>
      <c r="G41" s="27"/>
      <c r="H41" s="40"/>
      <c r="I41" s="40"/>
      <c r="J41" s="40"/>
      <c r="K41" s="40"/>
      <c r="L41" s="40"/>
      <c r="M41" s="40"/>
      <c r="N41" s="27"/>
      <c r="O41" s="27"/>
      <c r="P41" s="27"/>
    </row>
    <row r="48" spans="1:16" ht="31.5" customHeight="1" x14ac:dyDescent="0.25">
      <c r="A48" s="21"/>
      <c r="B48" s="22"/>
      <c r="C48" s="23"/>
      <c r="D48" s="21"/>
      <c r="E48" s="22"/>
      <c r="F48" s="23"/>
      <c r="G48" s="24"/>
      <c r="H48" s="25"/>
      <c r="I48" s="25"/>
      <c r="J48" s="25"/>
      <c r="K48" s="25"/>
      <c r="L48" s="25"/>
      <c r="M48" s="25"/>
      <c r="N48" s="26"/>
      <c r="O48" s="27"/>
      <c r="P48" s="26"/>
    </row>
    <row r="52" spans="1:16" ht="31.5" customHeight="1" x14ac:dyDescent="0.25">
      <c r="A52" s="38"/>
      <c r="B52" s="39"/>
      <c r="C52" s="37"/>
      <c r="D52" s="38"/>
      <c r="E52" s="39"/>
      <c r="F52" s="37"/>
      <c r="G52" s="27"/>
      <c r="H52" s="40"/>
      <c r="I52" s="40"/>
      <c r="J52" s="40"/>
      <c r="K52" s="40"/>
      <c r="L52" s="40"/>
      <c r="M52" s="40"/>
      <c r="N52" s="27"/>
      <c r="O52" s="27"/>
      <c r="P52" s="27"/>
    </row>
    <row r="67" ht="31.5" customHeight="1" x14ac:dyDescent="0.25"/>
    <row r="68" ht="31.5" customHeight="1" x14ac:dyDescent="0.25"/>
  </sheetData>
  <mergeCells count="5">
    <mergeCell ref="A1:T3"/>
    <mergeCell ref="A4:T4"/>
    <mergeCell ref="B7:C7"/>
    <mergeCell ref="D7:T7"/>
    <mergeCell ref="A17:B1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G#2 MAQUINARIA LAMINATI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Hellrider</dc:creator>
  <cp:lastModifiedBy>DavidG</cp:lastModifiedBy>
  <dcterms:created xsi:type="dcterms:W3CDTF">2022-07-30T20:53:54Z</dcterms:created>
  <dcterms:modified xsi:type="dcterms:W3CDTF">2023-01-11T00:09:38Z</dcterms:modified>
</cp:coreProperties>
</file>