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0" windowHeight="11040"/>
  </bookViews>
  <sheets>
    <sheet name="G#23 OFICINA ADM" sheetId="1" r:id="rId1"/>
  </sheets>
  <calcPr calcId="19102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215" i="1"/>
  <c r="M213"/>
  <c r="M191"/>
  <c r="M192"/>
  <c r="M193"/>
  <c r="M194"/>
  <c r="M195"/>
  <c r="M196"/>
  <c r="M197"/>
  <c r="M198"/>
  <c r="M199"/>
  <c r="M200"/>
  <c r="M201"/>
  <c r="M202"/>
  <c r="M203"/>
  <c r="M204"/>
  <c r="M205"/>
  <c r="M207"/>
  <c r="M208"/>
  <c r="M209"/>
  <c r="M210"/>
  <c r="M211"/>
  <c r="M212"/>
  <c r="M190"/>
  <c r="M186"/>
  <c r="M10"/>
  <c r="M11"/>
  <c r="M12"/>
  <c r="M13"/>
  <c r="M14"/>
  <c r="M15"/>
  <c r="M16"/>
  <c r="M17"/>
  <c r="M18"/>
  <c r="M19"/>
  <c r="M20"/>
  <c r="M21"/>
  <c r="M22"/>
  <c r="M23"/>
  <c r="M24"/>
  <c r="M25"/>
  <c r="M26"/>
  <c r="M29"/>
  <c r="M30"/>
  <c r="M32"/>
  <c r="M33"/>
  <c r="M35"/>
  <c r="M36"/>
  <c r="M37"/>
  <c r="M38"/>
  <c r="M39"/>
  <c r="M40"/>
  <c r="M41"/>
  <c r="M42"/>
  <c r="M43"/>
  <c r="M44"/>
  <c r="M45"/>
  <c r="M46"/>
  <c r="M47"/>
  <c r="M48"/>
  <c r="M49"/>
  <c r="M50"/>
  <c r="M51"/>
  <c r="M52"/>
  <c r="M53"/>
  <c r="M55"/>
  <c r="M56"/>
  <c r="M57"/>
  <c r="M58"/>
  <c r="M59"/>
  <c r="M60"/>
  <c r="M61"/>
  <c r="M62"/>
  <c r="M63"/>
  <c r="M64"/>
  <c r="M65"/>
  <c r="M66"/>
  <c r="M67"/>
  <c r="M68"/>
  <c r="M70"/>
  <c r="M73"/>
  <c r="M74"/>
  <c r="M75"/>
  <c r="M77"/>
  <c r="M78"/>
  <c r="M79"/>
  <c r="M80"/>
  <c r="M81"/>
  <c r="M82"/>
  <c r="M83"/>
  <c r="M84"/>
  <c r="M85"/>
  <c r="M86"/>
  <c r="M87"/>
  <c r="M88"/>
  <c r="M89"/>
  <c r="M90"/>
  <c r="M91"/>
  <c r="M92"/>
  <c r="M93"/>
  <c r="M94"/>
  <c r="M95"/>
  <c r="M96"/>
  <c r="M97"/>
  <c r="M98"/>
  <c r="M99"/>
  <c r="M100"/>
  <c r="M101"/>
  <c r="M102"/>
  <c r="M103"/>
  <c r="M104"/>
  <c r="M105"/>
  <c r="M106"/>
  <c r="M107"/>
  <c r="M108"/>
  <c r="M109"/>
  <c r="M110"/>
  <c r="M111"/>
  <c r="M112"/>
  <c r="M113"/>
  <c r="M114"/>
  <c r="M115"/>
  <c r="M116"/>
  <c r="M117"/>
  <c r="M118"/>
  <c r="M119"/>
  <c r="M120"/>
  <c r="M121"/>
  <c r="M122"/>
  <c r="M123"/>
  <c r="M124"/>
  <c r="M125"/>
  <c r="M126"/>
  <c r="M127"/>
  <c r="M128"/>
  <c r="M129"/>
  <c r="M130"/>
  <c r="M131"/>
  <c r="M132"/>
  <c r="M133"/>
  <c r="M134"/>
  <c r="M135"/>
  <c r="M136"/>
  <c r="M137"/>
  <c r="M138"/>
  <c r="M139"/>
  <c r="M140"/>
  <c r="M141"/>
  <c r="M142"/>
  <c r="M143"/>
  <c r="M144"/>
  <c r="M145"/>
  <c r="M146"/>
  <c r="M147"/>
  <c r="M148"/>
  <c r="M149"/>
  <c r="M150"/>
  <c r="M152"/>
  <c r="M153"/>
  <c r="M154"/>
  <c r="M155"/>
  <c r="M156"/>
  <c r="M157"/>
  <c r="M158"/>
  <c r="M159"/>
  <c r="M160"/>
  <c r="M161"/>
  <c r="M162"/>
  <c r="M163"/>
  <c r="M164"/>
  <c r="M165"/>
  <c r="M166"/>
  <c r="M167"/>
  <c r="M168"/>
  <c r="M169"/>
  <c r="M170"/>
  <c r="M171"/>
  <c r="M173"/>
  <c r="M174"/>
  <c r="M175"/>
  <c r="M176"/>
  <c r="M177"/>
  <c r="M178"/>
  <c r="M179"/>
  <c r="M180"/>
  <c r="M181"/>
  <c r="M182"/>
  <c r="M184"/>
  <c r="M9"/>
  <c r="L213"/>
  <c r="L186"/>
  <c r="H190"/>
  <c r="H191"/>
  <c r="H192"/>
  <c r="H193"/>
  <c r="H194"/>
  <c r="H195"/>
  <c r="H196"/>
  <c r="H197"/>
  <c r="H198"/>
  <c r="H199"/>
  <c r="H200"/>
  <c r="H201"/>
  <c r="H202"/>
  <c r="H203"/>
  <c r="H204"/>
  <c r="H205"/>
  <c r="H206"/>
  <c r="H207"/>
  <c r="H208"/>
  <c r="H209"/>
  <c r="H210"/>
  <c r="H211"/>
  <c r="H212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1"/>
  <c r="H172"/>
  <c r="H173"/>
  <c r="H174"/>
  <c r="H175"/>
  <c r="H176"/>
  <c r="H177"/>
  <c r="H178"/>
  <c r="H179"/>
  <c r="H180"/>
  <c r="H181"/>
  <c r="H182"/>
  <c r="H183"/>
  <c r="H184"/>
  <c r="L215" l="1"/>
  <c r="H213"/>
  <c r="H186"/>
</calcChain>
</file>

<file path=xl/sharedStrings.xml><?xml version="1.0" encoding="utf-8"?>
<sst xmlns="http://schemas.openxmlformats.org/spreadsheetml/2006/main" count="832" uniqueCount="425">
  <si>
    <t>INVENTARIO FÍSICO* - ATU ARTICULOS DE ACERO S.A
DEPARTAMENTO: LAMINATTI OFICINA</t>
  </si>
  <si>
    <t>TABLA DE VALORACION</t>
  </si>
  <si>
    <t>GRUPO#23</t>
  </si>
  <si>
    <t>EQUIPOS DE COMPUTACION,  CPU,  UPS,  SCANER, PLOTER,  IMPRESORA,  SERVIDORES,  ETC,</t>
  </si>
  <si>
    <t>#</t>
  </si>
  <si>
    <t>CODIGO</t>
  </si>
  <si>
    <t>DETALLE DEL PRODUCTO</t>
  </si>
  <si>
    <t>CANTIDAD</t>
  </si>
  <si>
    <t>UNIDADES</t>
  </si>
  <si>
    <t xml:space="preserve">ESTADO </t>
  </si>
  <si>
    <t>V/ UNIT.DE MERCADO</t>
  </si>
  <si>
    <t>V/ TOTAL DE MERCADO</t>
  </si>
  <si>
    <t>EDAD</t>
  </si>
  <si>
    <t xml:space="preserve">VIDA UTIL </t>
  </si>
  <si>
    <t>VIDA RESIDUAL</t>
  </si>
  <si>
    <t>VALOR MINIMO DE REMATE</t>
  </si>
  <si>
    <t>OFL001</t>
  </si>
  <si>
    <t>MONITOR SAMSUNG 20" SERIE V893H9NZ36423J</t>
  </si>
  <si>
    <t>UND</t>
  </si>
  <si>
    <t>DESCONOCIDO</t>
  </si>
  <si>
    <t>OFL002</t>
  </si>
  <si>
    <t>MONITOR SAMSUNG 20" SERIE ZT14H9L8604972E</t>
  </si>
  <si>
    <t>OFL003</t>
  </si>
  <si>
    <t>MONITOR SAMSUNG 20" SERIE ZT14H4LC406324D</t>
  </si>
  <si>
    <t>OFL004</t>
  </si>
  <si>
    <t>MONITOR SAMSUNG 20" SERIE ZT14H4LC4051718</t>
  </si>
  <si>
    <t>OFL005</t>
  </si>
  <si>
    <t>MONITOR SAMSUNG 20" SERIE 705NDBP2R157</t>
  </si>
  <si>
    <t>OFL006</t>
  </si>
  <si>
    <t>MONITOR SAMSUNG 20" SERIE ZT14H4LC318067B</t>
  </si>
  <si>
    <t>OFL007</t>
  </si>
  <si>
    <t>MONITOR SAMSUNG 20" SERIE ZT14HALC316990K</t>
  </si>
  <si>
    <t>OFL008</t>
  </si>
  <si>
    <t>MONITOR SAMSUNG 20" SERIE HA17H9NP337207E</t>
  </si>
  <si>
    <t>OFL009</t>
  </si>
  <si>
    <t>MONITOR SAMSUNG 20" SERIE ZT14H4LC204116J</t>
  </si>
  <si>
    <t>OFL010</t>
  </si>
  <si>
    <t>MONITOR SAMSUNG 20" SERIE ZT14H4LC316457V</t>
  </si>
  <si>
    <t>OFL011</t>
  </si>
  <si>
    <t>MONITOR SAMSUNG 20" SERIE CM17H9FS728075T</t>
  </si>
  <si>
    <t>OFL012</t>
  </si>
  <si>
    <t>MONITOR SAMSUNG 20" SERIE MJI7HMEY617796K</t>
  </si>
  <si>
    <t>OFL013</t>
  </si>
  <si>
    <t>MONITOR MARCA LG 20" SERIE 803NDEZEY004</t>
  </si>
  <si>
    <t>OFL014</t>
  </si>
  <si>
    <t>MONITOR MARCA LG 20" SERIE 309NDNUAY615</t>
  </si>
  <si>
    <t>OFL015</t>
  </si>
  <si>
    <t>MONITOR MARCA LG 20" SERIE 112MX90902</t>
  </si>
  <si>
    <t>OFL016</t>
  </si>
  <si>
    <t>MONITOR MARCA LG 20" SERIE 408NDZJ32421</t>
  </si>
  <si>
    <t>OFL017</t>
  </si>
  <si>
    <t>MONITOR MARCA LG 20" SERIE 103TPQJ2K884</t>
  </si>
  <si>
    <t>OFL018</t>
  </si>
  <si>
    <t xml:space="preserve">MONITOR MARCA VIEWSONIC SERIE AY12500556 </t>
  </si>
  <si>
    <t>OFL019</t>
  </si>
  <si>
    <t>MONITOR MARCA LG 20" CON TECLADO Y MOUSE SERIE 205NDSK1M214</t>
  </si>
  <si>
    <t>OFL020</t>
  </si>
  <si>
    <t>MONITOR MARCA LG 20" CON TECLADO Y MOUSE SERIE 303NDJX58212</t>
  </si>
  <si>
    <t>OFL021</t>
  </si>
  <si>
    <t>MONITOR MARCA ACER 20" CON TECLADO Y MOUSE SERIE ETLTKORO2932703B782402</t>
  </si>
  <si>
    <t>OFL022</t>
  </si>
  <si>
    <t>MONITOR SAMSUNG 20"  CON TECLADO Y MOUSE SERIE CM19H9FSDO8826X</t>
  </si>
  <si>
    <t>OFL023</t>
  </si>
  <si>
    <t>MONITOR SAMSUNG 20" CON TECLADO Y MOUSE SERIE ZUNVHTMC500325Y</t>
  </si>
  <si>
    <t>OFL024</t>
  </si>
  <si>
    <t>MONITOR SAMSUNG 20"  CON TECLADO Y MOUSE SERIE AQ20H9LQ503971M</t>
  </si>
  <si>
    <t>OFL025</t>
  </si>
  <si>
    <t>MONITOR SAMSUNG 20" SERIE ZT4HLC316992Y</t>
  </si>
  <si>
    <t>OFL026</t>
  </si>
  <si>
    <t>TV DIGGIO de 32" MODELO DGOTVL32BN SERIE DG00802320170, TV LG 32" MODELO 42LD460MA SERIE 007RNUY7F318, TV SONY MODELO KDL 40S30000 SERIE 46R581</t>
  </si>
  <si>
    <t>OFL027</t>
  </si>
  <si>
    <t>CPU GENERICO SERIE 001585</t>
  </si>
  <si>
    <t>OFL028</t>
  </si>
  <si>
    <t>CPU GENERICO SERIE 003142</t>
  </si>
  <si>
    <t>OFL029</t>
  </si>
  <si>
    <t>CPU OMEGA SERIE 001425</t>
  </si>
  <si>
    <t>OFL030</t>
  </si>
  <si>
    <t>CPU COLORBIT SERIE 001452</t>
  </si>
  <si>
    <t>OFL031</t>
  </si>
  <si>
    <t>CPU POWER SERIE 001717</t>
  </si>
  <si>
    <t>OFL032</t>
  </si>
  <si>
    <t>CPU COMPAC PRESARIO SERIE 03107</t>
  </si>
  <si>
    <t>OFL033</t>
  </si>
  <si>
    <t>CPU MAJESTIC SERIE 001369</t>
  </si>
  <si>
    <t>OFL034</t>
  </si>
  <si>
    <t>CPU SUPER POWER SERIE 001646</t>
  </si>
  <si>
    <t>OFL035</t>
  </si>
  <si>
    <t>CPU SUPER POWER SERIE 003236</t>
  </si>
  <si>
    <t>OFL036</t>
  </si>
  <si>
    <t>CPU INTEL SERIE 001420</t>
  </si>
  <si>
    <t>OFL037</t>
  </si>
  <si>
    <t>CPU LG SERIE 001741</t>
  </si>
  <si>
    <t>OFL038</t>
  </si>
  <si>
    <t>CPU XTECH SERIE 001487</t>
  </si>
  <si>
    <t>OFL039</t>
  </si>
  <si>
    <t>CPU GENERICO SERIE 001582</t>
  </si>
  <si>
    <t>OFL040</t>
  </si>
  <si>
    <t>CPU LG SERIE 001547</t>
  </si>
  <si>
    <t>OFL041</t>
  </si>
  <si>
    <t>CPU LG SERIE 001739</t>
  </si>
  <si>
    <t>OFL042</t>
  </si>
  <si>
    <t>CPU LG SERIE 001431</t>
  </si>
  <si>
    <t>OFL043</t>
  </si>
  <si>
    <t>CPU GENERICO SERIE 001576</t>
  </si>
  <si>
    <t>OFL044</t>
  </si>
  <si>
    <t>CPU LG SERIE 001573</t>
  </si>
  <si>
    <t>OFL045</t>
  </si>
  <si>
    <t>CPU LG SERIE 001518</t>
  </si>
  <si>
    <t>OFL046</t>
  </si>
  <si>
    <t>CPU HP SERIE 001624</t>
  </si>
  <si>
    <t>OFL047</t>
  </si>
  <si>
    <t>SCANNER CON IMPRESORA HP ENVY SERIE CN3C53HIORE</t>
  </si>
  <si>
    <t>OFL048</t>
  </si>
  <si>
    <t>SCANNER CANON SERIE KELA 64563</t>
  </si>
  <si>
    <t>OFL049</t>
  </si>
  <si>
    <t>IMPRESORA HP LASER JET P1505N SERIE VNB3D00218</t>
  </si>
  <si>
    <t>OFL050</t>
  </si>
  <si>
    <t>IDENTIFICADORA DE BILLETES THE ANALIZER HTC90 OFIEQUIPO 104</t>
  </si>
  <si>
    <t>OFL051</t>
  </si>
  <si>
    <t xml:space="preserve">MÁQUINA DE ESCRIBIR MARCA IBM ELECTRÓNICA </t>
  </si>
  <si>
    <t>OFL052</t>
  </si>
  <si>
    <t xml:space="preserve">MÁQUINA DE ESCRIBIR MARCA BROTHER CE 700 ELECTRÓNICA </t>
  </si>
  <si>
    <t>OFL053</t>
  </si>
  <si>
    <t>GUILLOTINA MASTER PUNCH</t>
  </si>
  <si>
    <t>OFL054</t>
  </si>
  <si>
    <t>GUILLOTINA KRAUSE</t>
  </si>
  <si>
    <t>OFL055</t>
  </si>
  <si>
    <t>TRITURADORA DE PAPEL FELLOWESS P-48C</t>
  </si>
  <si>
    <t>OFL056</t>
  </si>
  <si>
    <t>TRITURADORA DE PAPEL SANYO A5-SBS-520</t>
  </si>
  <si>
    <t>OFL057</t>
  </si>
  <si>
    <t>MESA DE REUNIONES ELECTRIFICADA 3600x1770 - ESTRUCTURA METÁLICA 6 PATAS CROMADAS</t>
  </si>
  <si>
    <t>OFL058</t>
  </si>
  <si>
    <t>MESA 900x600, 4 PATAS PUNTA LÁPIZ</t>
  </si>
  <si>
    <t>OFL059</t>
  </si>
  <si>
    <t>MESA 1500x760, 4 PATAS ESTRUCTURA METÁLICA</t>
  </si>
  <si>
    <t>OFL060</t>
  </si>
  <si>
    <t>MÁQUINA IMPRESORA MARCA HP SERIE CFNB05399</t>
  </si>
  <si>
    <t>OFL061</t>
  </si>
  <si>
    <t>GRABADORA PHILLIPS SERIE LVOO91645718</t>
  </si>
  <si>
    <t>OFL062</t>
  </si>
  <si>
    <t>BASE PARA CARTEL MÓVIL</t>
  </si>
  <si>
    <t>OFL063</t>
  </si>
  <si>
    <t>FACTURERO MARCA PRAGER REF 8322655 SN-ARKH-0047</t>
  </si>
  <si>
    <t>OFL064</t>
  </si>
  <si>
    <t>PROYECTOR INFOCUS LG SERIE 3053 PLN 816</t>
  </si>
  <si>
    <t>OFL065</t>
  </si>
  <si>
    <t xml:space="preserve">MICROONDAS MARCA LG 1.5 FT CUBICOS, NEGRO, MODELO MS1536GIR SERIE 710TDCXD107 </t>
  </si>
  <si>
    <t>OFL066</t>
  </si>
  <si>
    <t>PLOTTER PARA PLANOS EPSON, ULTRA CHROME LURE COLOR T7070 MODELO K213A SERIE QBFE000649</t>
  </si>
  <si>
    <t>OFL067</t>
  </si>
  <si>
    <t>MÁQUINA COPIADORA BIZHUD C353 SERIE 5NA0ZE0100000785</t>
  </si>
  <si>
    <t>OFL068</t>
  </si>
  <si>
    <t>IMPRESORA HP LASER SETPRO 400 SERIE DHGFB58115</t>
  </si>
  <si>
    <t>OFL069</t>
  </si>
  <si>
    <t>CONTADORA DE BILLETES SUPERSCON III MODELO 112</t>
  </si>
  <si>
    <t>OFL147</t>
  </si>
  <si>
    <t>MONITOR SAMSUNG 19" (1) LS19CMYKFNAU2M SERIE CM19H9FSAO8826X</t>
  </si>
  <si>
    <t>OFL148</t>
  </si>
  <si>
    <t>MONITOR SAMSUNG 19" (1) LS19D300NY2P SERIE ZZ8U4LG102820R</t>
  </si>
  <si>
    <t>OFL149</t>
  </si>
  <si>
    <t xml:space="preserve">MONITOR   LG  W1943SI SERIE  10ZUXXQ Q386 </t>
  </si>
  <si>
    <t>OFL150</t>
  </si>
  <si>
    <t>MONITOR SAMSUNG 19"  LS20TWHSUVZA SERIE TW20HVBQ802118V</t>
  </si>
  <si>
    <t>OFL151</t>
  </si>
  <si>
    <t>MONITOR ACER SERIE 222 00 278544</t>
  </si>
  <si>
    <t>OFL152</t>
  </si>
  <si>
    <t>SERVIDOR LG SERIE INF 20090129942</t>
  </si>
  <si>
    <t>OFL153</t>
  </si>
  <si>
    <t>SERVIDOR LG SERIE GRYO242</t>
  </si>
  <si>
    <t>OFL154</t>
  </si>
  <si>
    <t>SERVIDOR LG SERIE  152801042</t>
  </si>
  <si>
    <t>OFL155</t>
  </si>
  <si>
    <t>SERVIDOR OPTIPLEX 760  SERIE 1921682202SAE</t>
  </si>
  <si>
    <t>OFL156</t>
  </si>
  <si>
    <t>MONITOR  BENQ  GL955A SERIE  ETL5D04871019</t>
  </si>
  <si>
    <t>OFL157</t>
  </si>
  <si>
    <t>TECLADO varios modelos</t>
  </si>
  <si>
    <t>OFL158</t>
  </si>
  <si>
    <t>SWITCH   3 D-LINK     1 MODELO DKVM4K SERIE DL0E381001234  2  DES-1008D SERIE PL2728A016547  3  DEKVM4K SERIE DLOE381001471</t>
  </si>
  <si>
    <t>OFL159</t>
  </si>
  <si>
    <t>DVR MEQO7  CAMARAS</t>
  </si>
  <si>
    <t>OFL160</t>
  </si>
  <si>
    <t>TYPE   RESPALDO   (BACKUP)   DAT 72 MODELO EBG21B#7OO serial HU1O551GJ7</t>
  </si>
  <si>
    <t>OFL161</t>
  </si>
  <si>
    <t xml:space="preserve">TYPE   RESPALDO  (CINTAS) </t>
  </si>
  <si>
    <t>OFL162</t>
  </si>
  <si>
    <t>DISCOS DUROS   (1) MODELO SERIE  ST336605FC  SERIE #3FP14YMC   (2)  MODELO  ST336605FC  SERIE  #3FP12WCB</t>
  </si>
  <si>
    <t>OFL163</t>
  </si>
  <si>
    <t>Mesas tablero 1800 x 600 con estructura metalica 4 patas y una canleta electrificada</t>
  </si>
  <si>
    <t>OFL164</t>
  </si>
  <si>
    <t>UPS BLANCO  POWER WARE MODELO PW91203000 SERIE 051147360-5591</t>
  </si>
  <si>
    <t>OFL165</t>
  </si>
  <si>
    <t>UPS NEGRO EATON 9130 MODELO SERIE GC356A0029</t>
  </si>
  <si>
    <t>OFL166</t>
  </si>
  <si>
    <t>UPS NEGRO EATON 9130 (rojo) MODELO SERIE GD421A1700</t>
  </si>
  <si>
    <t>OFL167</t>
  </si>
  <si>
    <t xml:space="preserve">UPS NEGRO EATON 9130 MODELO SERIE GL356AD549 </t>
  </si>
  <si>
    <t>OFL168</t>
  </si>
  <si>
    <t>UPS NEGRO EATON 9130 MODELO SERIE GC396A0311</t>
  </si>
  <si>
    <t>OFL169</t>
  </si>
  <si>
    <t>MODEM SERVIDOR SUN   FONO 2656-611  U.S. ROBOTICS (V.92) 56K FAX MODEM</t>
  </si>
  <si>
    <t>OFL170</t>
  </si>
  <si>
    <t>Mesa 600 x 600 estructura metalica dos repisas</t>
  </si>
  <si>
    <t>OFL171</t>
  </si>
  <si>
    <t xml:space="preserve">Ventilador grande FRIGOSTAR  (Aire acondicionado) con control remoto  </t>
  </si>
  <si>
    <t>OFL172</t>
  </si>
  <si>
    <t xml:space="preserve">Ventilador grande  (Aire acondicionado) YORK con control remoto </t>
  </si>
  <si>
    <t>OFL173</t>
  </si>
  <si>
    <t>UPS NEGRO COMPUTER POWER   MODELO  VT-3KVA - 120 V SERIE 83311210100219</t>
  </si>
  <si>
    <t>OFL174</t>
  </si>
  <si>
    <t>SERVIDOR INTERNET CAMARAS (4 estaciones) NEC UNIVERGE NEAX 2000 IRS SERIE   AY5JPN-20542-PF-E   SERIE  AY5JPN-20543-MF-E    SERIE   AY5JPN-20586-KF-E</t>
  </si>
  <si>
    <t>OFL175</t>
  </si>
  <si>
    <t>Panel    SWITCH   (PASPANEL)  DATOS Y TELEFONOS   9 SWITCH   1) SERIE 6020,   2) SERIE 3c16487    3) SERIE DES - 1024R   4) SERIE  BB12TFG9EM27DOEO 5) SERIE   P5Z 18191Q1J   6)   SERIE PL27285011292    7) RJR106800908GGR3387    8) SERIE   CA9W6CA10003499     9)  SERIE   BB12TFG8WL536620</t>
  </si>
  <si>
    <t>OFL176</t>
  </si>
  <si>
    <t xml:space="preserve">BASES CELULAR MOVISTAR Y CLARO </t>
  </si>
  <si>
    <t>OFL177</t>
  </si>
  <si>
    <t>PASPANER CON TOMA CORRIENTES</t>
  </si>
  <si>
    <t>OFL178</t>
  </si>
  <si>
    <t xml:space="preserve">PASPANER (GRANDE) CONNECTIVITION  NUEV EMPAQUETADO </t>
  </si>
  <si>
    <t>OFL179</t>
  </si>
  <si>
    <t>UPS POWER WARE MODELO PW9120-3000 SERIE   051473605591</t>
  </si>
  <si>
    <t>OFL180</t>
  </si>
  <si>
    <t>UPS POWER WARE MODELO PW9120-2000 SERIE   05147359-5501</t>
  </si>
  <si>
    <t>OFL181</t>
  </si>
  <si>
    <t>UPS POWER WARE MODELO PW9120-3000 SERIE   05147380-5501</t>
  </si>
  <si>
    <t>OFL182</t>
  </si>
  <si>
    <t>OFL183</t>
  </si>
  <si>
    <t>UPS LG MODELO E85 - 03030 SERIE  0045-586-129-136</t>
  </si>
  <si>
    <t>OFL184</t>
  </si>
  <si>
    <t>UPS LG MODELO SERIE # INF 0206</t>
  </si>
  <si>
    <t>OFL185</t>
  </si>
  <si>
    <t>UPS GENERICO SERIE  # INF 0258</t>
  </si>
  <si>
    <t>OFL186</t>
  </si>
  <si>
    <t>UPS BLANCO  POWER WARE   PW9120-2000 SERIE 05147359-5591</t>
  </si>
  <si>
    <t>OFL192</t>
  </si>
  <si>
    <t xml:space="preserve">CPU MARCA LG SERIE INF 0209 </t>
  </si>
  <si>
    <t>OFL193</t>
  </si>
  <si>
    <t>MONITOR SAMSUNG SERIE  TW20HVZQ70241D</t>
  </si>
  <si>
    <t>OFL194</t>
  </si>
  <si>
    <t>Teclados Compaq y Genius con mouses</t>
  </si>
  <si>
    <t>OFL195</t>
  </si>
  <si>
    <t>SWITCH D-LINK DES-1016D</t>
  </si>
  <si>
    <t>OFL200</t>
  </si>
  <si>
    <t xml:space="preserve">Auto CAD 2002 Licencia (4), Autocard 2004 licencia( 11), Autocad ESK 3.3 Licencia (3), Windows xp (115),Windows 7 (16), windows 10 (7), windows 2000 server (1), office 2013 (12), office 2010 (17), office 2007 (13), office mac (1), enckad (1) </t>
  </si>
  <si>
    <t>LOTEOFA 0020</t>
  </si>
  <si>
    <t xml:space="preserve">Lote de sistemas intercomunicacion T-SET-100 </t>
  </si>
  <si>
    <t>LOTE0FA 0021</t>
  </si>
  <si>
    <t xml:space="preserve">Lote de sistemas intercomunicacion NEC </t>
  </si>
  <si>
    <t>LOTE0FA 0022</t>
  </si>
  <si>
    <t xml:space="preserve">SUMADORES ELECTRONICOS varios modelos </t>
  </si>
  <si>
    <t>LOTE0FA 0023</t>
  </si>
  <si>
    <t xml:space="preserve">Mouses diferentes modelos </t>
  </si>
  <si>
    <t>LOTE0FA 0024</t>
  </si>
  <si>
    <t xml:space="preserve">Teclados diferentes modelos y MARCAs </t>
  </si>
  <si>
    <t>LOTE0FA 0025</t>
  </si>
  <si>
    <t>Lote de parlantes de computadora</t>
  </si>
  <si>
    <t>LOTE0FA 0026</t>
  </si>
  <si>
    <t>Lote de grapadoras y sacapuntas electronicos</t>
  </si>
  <si>
    <t>LOTE0FA 0027</t>
  </si>
  <si>
    <t xml:space="preserve">Cartuchos de tintas para impresoras varios modelos </t>
  </si>
  <si>
    <t>LOTE0FA 0028</t>
  </si>
  <si>
    <t>Lote de basureros varios modelos</t>
  </si>
  <si>
    <t>LOTE0FA 0029</t>
  </si>
  <si>
    <t>Portas CPU con garruchos</t>
  </si>
  <si>
    <t>LOTE0FA 0030</t>
  </si>
  <si>
    <t xml:space="preserve">Papeleras varios servicios matalicos </t>
  </si>
  <si>
    <t>LOTE0FA 0031</t>
  </si>
  <si>
    <t xml:space="preserve">Porta telefonos metalicos </t>
  </si>
  <si>
    <t>LOTE0FA 0032</t>
  </si>
  <si>
    <t xml:space="preserve">Papeleras Team Work 1 servicio </t>
  </si>
  <si>
    <t>LOTE0FA 0033</t>
  </si>
  <si>
    <t>Porta Laptop metalicos</t>
  </si>
  <si>
    <t>LOTE0FA 0034</t>
  </si>
  <si>
    <t>Porta objetos varios modelos metalicos</t>
  </si>
  <si>
    <t>LOTE0FA 0035</t>
  </si>
  <si>
    <t xml:space="preserve">Corta picos varios servicios </t>
  </si>
  <si>
    <t>LOTE0FA 0036</t>
  </si>
  <si>
    <t xml:space="preserve">Cargadores varios tipos </t>
  </si>
  <si>
    <t>LOTE0FA 0037</t>
  </si>
  <si>
    <t xml:space="preserve">Cables de sistemas varias medidas </t>
  </si>
  <si>
    <t>FUNDA</t>
  </si>
  <si>
    <t>LOTE0FA 0038</t>
  </si>
  <si>
    <t xml:space="preserve">Lamparas auxiliares </t>
  </si>
  <si>
    <t>LOTE0FA 0039</t>
  </si>
  <si>
    <t>Lamparas empotrables LED</t>
  </si>
  <si>
    <t>LOTE0FA 0040</t>
  </si>
  <si>
    <t>Router para wifi</t>
  </si>
  <si>
    <t>LOTE0FA 0041</t>
  </si>
  <si>
    <t xml:space="preserve">Tarjetas de memoria </t>
  </si>
  <si>
    <t>LOTE0FA 0042</t>
  </si>
  <si>
    <t>Discos duros para computadoras de diferentes capacidades</t>
  </si>
  <si>
    <t>LOTE0FA 0043</t>
  </si>
  <si>
    <t xml:space="preserve">Equipos MAC de la MÁQUINA STRIPY con 7 complementos </t>
  </si>
  <si>
    <t>LOTE0FA 0044</t>
  </si>
  <si>
    <t>Equipo para lectura y grabacion CD MARCA HP -CD-WRITER-8200</t>
  </si>
  <si>
    <t>LOTE0FA 0045</t>
  </si>
  <si>
    <t>Camaras de seguridad completas</t>
  </si>
  <si>
    <t>LOTE0FA 0046</t>
  </si>
  <si>
    <t xml:space="preserve">JET DIRECT </t>
  </si>
  <si>
    <t>LOTE0FA 0047</t>
  </si>
  <si>
    <t>Amplificador de sonido PYLE - PCAU35A</t>
  </si>
  <si>
    <t>LOTE0FA 0048</t>
  </si>
  <si>
    <t>Laptop APPLE - SNW8005MS5PC</t>
  </si>
  <si>
    <t>LOTE0FA 0049</t>
  </si>
  <si>
    <t>Disco duro de 2 TERABAYS con alimentacio IOMEGA SERIE SNLTA3947912</t>
  </si>
  <si>
    <t>LOTE0FA 0050</t>
  </si>
  <si>
    <t xml:space="preserve">Conmutador KUM con audio y 4 puertos USB MARCA TRENONET </t>
  </si>
  <si>
    <t>LOTE0FA 0051</t>
  </si>
  <si>
    <t>Apuntador LASER electrico EDNOLITE con adaptador</t>
  </si>
  <si>
    <t>LOTE0FA 0052</t>
  </si>
  <si>
    <t>Lectores para diskettes</t>
  </si>
  <si>
    <t>LOTE0FA 0053</t>
  </si>
  <si>
    <t>Lectores para CD</t>
  </si>
  <si>
    <t>LOTE0FA 0054</t>
  </si>
  <si>
    <t xml:space="preserve">Registrador de huellas digitales </t>
  </si>
  <si>
    <t>LOTE0FA 0055</t>
  </si>
  <si>
    <t>Lectores para codigo de barras</t>
  </si>
  <si>
    <t>LOTE0FA 0056</t>
  </si>
  <si>
    <t>Microfono para Karaoke con accesorios</t>
  </si>
  <si>
    <t>LOTE0FA 0057</t>
  </si>
  <si>
    <t xml:space="preserve">Ventiladores para CPU oculers </t>
  </si>
  <si>
    <t>LOTE0FA 0058</t>
  </si>
  <si>
    <t>SWITCH de PODER MARCA ITTEK MODELO ATX - 600, MARCA MEGA MODELO 800 ATX, MARCA SPEEDMIND MODELO ATX 550, MARCA HURRICANE MODELO DUPI-600</t>
  </si>
  <si>
    <t>LOTE0FA 0059</t>
  </si>
  <si>
    <t>Cartuchos para impresoras    1 TOSHIBA modelo PA 3817,   1 TOSHIBA modelo  L-800,   1  EPSON modelo  S015329</t>
  </si>
  <si>
    <t>LOTE0FA 0060</t>
  </si>
  <si>
    <t>Respuestos para PLOTTER</t>
  </si>
  <si>
    <t>LOTE0FA 0061</t>
  </si>
  <si>
    <t>Maleta con equipo para sesiones de fotografia con varios accesorios</t>
  </si>
  <si>
    <t>LOTE0FA 0062</t>
  </si>
  <si>
    <t xml:space="preserve">Calefactor MARCA KING POST </t>
  </si>
  <si>
    <t>LOTE0FA 0063</t>
  </si>
  <si>
    <t>Proyector 3M modelo 2000 AG. SERIE 354640</t>
  </si>
  <si>
    <t>LOTE0FA 0064</t>
  </si>
  <si>
    <t xml:space="preserve">Bisagras vaiven </t>
  </si>
  <si>
    <t>PAR</t>
  </si>
  <si>
    <t>LOTE0FA 0065</t>
  </si>
  <si>
    <t>Cajas fuertes pequeñas</t>
  </si>
  <si>
    <t>LOTE0FA 0066</t>
  </si>
  <si>
    <t>Luces fluorecentes colgantes forma de cuadro</t>
  </si>
  <si>
    <t>LOTE0FA 0067</t>
  </si>
  <si>
    <t>Camaras de seguridad</t>
  </si>
  <si>
    <t>LOTE0FA 0068</t>
  </si>
  <si>
    <t>Sensores de movimiento</t>
  </si>
  <si>
    <t>LOTE0FA 0069</t>
  </si>
  <si>
    <t>Routers instalados en paredes de oficinas</t>
  </si>
  <si>
    <t>LOTE0FA 0070</t>
  </si>
  <si>
    <t>Botones de pánico o incendios</t>
  </si>
  <si>
    <t>LOTE0FA 0071</t>
  </si>
  <si>
    <t xml:space="preserve">Luces estrobostopicas de alerta </t>
  </si>
  <si>
    <t>LOTE0FA 0072</t>
  </si>
  <si>
    <t xml:space="preserve">Extintores </t>
  </si>
  <si>
    <t>LOTE0FA 0073</t>
  </si>
  <si>
    <t xml:space="preserve">Baterias Sanitarias </t>
  </si>
  <si>
    <t>LOTE0FA 0074</t>
  </si>
  <si>
    <t>Mesones de marmol con lavamanos empotrados</t>
  </si>
  <si>
    <t>JGO</t>
  </si>
  <si>
    <t>LOTE0FA 0075</t>
  </si>
  <si>
    <t>Espejos de baños</t>
  </si>
  <si>
    <t>LOTE0FA 0076</t>
  </si>
  <si>
    <t>Secadores de mano MARCA hand dryer</t>
  </si>
  <si>
    <t>LOTE0FA 0077</t>
  </si>
  <si>
    <t>Ventilador MARCA Home basic modelo NOFE50-B</t>
  </si>
  <si>
    <t>LOTE0FA 0078</t>
  </si>
  <si>
    <t>Grapadoras, perforadoras, portacintas y calculadoras  manuales</t>
  </si>
  <si>
    <t>LOTE0FA 0079</t>
  </si>
  <si>
    <t xml:space="preserve">Cuadros </t>
  </si>
  <si>
    <t>LOTE0FA 0080</t>
  </si>
  <si>
    <t xml:space="preserve">Refrigerador pequeño bar, Microondas general electric, Dispensador de agua, lamparas verticales, camilla, exhibidores de propaganda moviles y estanterias de madera </t>
  </si>
  <si>
    <t>LOTE0FA 0081</t>
  </si>
  <si>
    <t>Armario alto,  modulos y sistemas de estanterías de archivación móvil rodante</t>
  </si>
  <si>
    <t>TOTALES</t>
  </si>
  <si>
    <t>GRUPO#23.1</t>
  </si>
  <si>
    <t xml:space="preserve">   EQUIPOS DE COMPUTACION, CPU,  IMPRESORAS,  MONITORES. TELEFONOS </t>
  </si>
  <si>
    <t>BDL097</t>
  </si>
  <si>
    <t>Telefonos varios modelos y marcas</t>
  </si>
  <si>
    <t>REGULAR</t>
  </si>
  <si>
    <t>BDL098</t>
  </si>
  <si>
    <t>teclados Varios modelos y marcas</t>
  </si>
  <si>
    <t>BDL099</t>
  </si>
  <si>
    <t>Mouses varios modelos y marcas</t>
  </si>
  <si>
    <t>BDL100</t>
  </si>
  <si>
    <t>Lectores para código de barras marca symbol serie A 1514800503107 serie B 1622800800838</t>
  </si>
  <si>
    <t>BDL101</t>
  </si>
  <si>
    <t>CPU LG-52xmax serie #co119</t>
  </si>
  <si>
    <t>BDL102</t>
  </si>
  <si>
    <t>CPU HURRICANE serie GRY0266</t>
  </si>
  <si>
    <t>BDL103</t>
  </si>
  <si>
    <t>CPU OMEGA serie INF 0244</t>
  </si>
  <si>
    <t>BDL104</t>
  </si>
  <si>
    <t>CPU LG SP serie INF 0267</t>
  </si>
  <si>
    <t>BDL105</t>
  </si>
  <si>
    <t>CPU GENERICO serie INF 0234</t>
  </si>
  <si>
    <t>BDL106</t>
  </si>
  <si>
    <t>CPU OMEGA serie AD102</t>
  </si>
  <si>
    <t>BDL107</t>
  </si>
  <si>
    <t>CPU LG SP serie GRY0223</t>
  </si>
  <si>
    <t>BDL108</t>
  </si>
  <si>
    <t>IMPRESORA HP LASER JET PI006 serie VND3FG0213</t>
  </si>
  <si>
    <t>BDL109</t>
  </si>
  <si>
    <t>IMPRESORA HP LASER JET P1102 W serie VNB4D45306</t>
  </si>
  <si>
    <t>BDL110</t>
  </si>
  <si>
    <t>IMPRESORA EPSON LX300+II serie G8DY114795</t>
  </si>
  <si>
    <t>BDL111</t>
  </si>
  <si>
    <t>IMPRESORA EPSON FX 2190 serie FCTY067124</t>
  </si>
  <si>
    <t>BDL112</t>
  </si>
  <si>
    <t>Armario Cabinet 2 puertas, 3 repisas 1350x900xh480</t>
  </si>
  <si>
    <t>BDL113</t>
  </si>
  <si>
    <t>Monitor LG serie 608NZY7R701 20"</t>
  </si>
  <si>
    <t>BDL114</t>
  </si>
  <si>
    <t>Monitor HP serie CNC748TBJ8 20"</t>
  </si>
  <si>
    <t>BDL115</t>
  </si>
  <si>
    <t>Monitor LG serie 102TPTM1Z481 24"</t>
  </si>
  <si>
    <t>BDL116</t>
  </si>
  <si>
    <t>Monitor LG serie 6080INB57R669 20"</t>
  </si>
  <si>
    <t>BDL117</t>
  </si>
  <si>
    <t>Monitor LG serie 205MX17321</t>
  </si>
  <si>
    <t>BDL118</t>
  </si>
  <si>
    <t xml:space="preserve">Monitor LG flatron serie 711NQU566564 </t>
  </si>
  <si>
    <t>BDL119</t>
  </si>
  <si>
    <t>Monitor LG flatron serie 706INYD5N658</t>
  </si>
  <si>
    <t>GRUPO # 23</t>
  </si>
  <si>
    <t>TOTAL</t>
  </si>
  <si>
    <t>NUEVO VALOR MINIMO DE REMATE CON DESCUENTO DEL 25%</t>
  </si>
</sst>
</file>

<file path=xl/styles.xml><?xml version="1.0" encoding="utf-8"?>
<styleSheet xmlns="http://schemas.openxmlformats.org/spreadsheetml/2006/main">
  <numFmts count="6">
    <numFmt numFmtId="164" formatCode="_ &quot;$&quot;* #,##0.00_ ;_ &quot;$&quot;* \-#,##0.00_ ;_ &quot;$&quot;* &quot;-&quot;??_ ;_ @_ "/>
    <numFmt numFmtId="165" formatCode="_ * #,##0.00_ ;_ * \-#,##0.00_ ;_ * &quot;-&quot;??_ ;_ @_ "/>
    <numFmt numFmtId="166" formatCode="_-&quot;$&quot;* #,##0.00_-;\-&quot;$&quot;* #,##0.00_-;_-&quot;$&quot;* &quot;-&quot;??_-;_-@_-"/>
    <numFmt numFmtId="167" formatCode="_-* #,##0.00_-;\-* #,##0.00_-;_-* &quot;-&quot;??_-;_-@_-"/>
    <numFmt numFmtId="168" formatCode="&quot;$&quot;#,##0.00"/>
    <numFmt numFmtId="169" formatCode="[$$-300A]\ #,##0.00"/>
  </numFmts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indexed="8"/>
      <name val="Calibri"/>
      <family val="2"/>
    </font>
    <font>
      <b/>
      <sz val="12"/>
      <name val="Calibri"/>
      <family val="2"/>
    </font>
    <font>
      <sz val="9"/>
      <name val="Tahoma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sz val="12"/>
      <color rgb="FF000000"/>
      <name val="Calibri"/>
      <family val="2"/>
    </font>
    <font>
      <b/>
      <sz val="20"/>
      <color rgb="FF000000"/>
      <name val="Calibri"/>
      <family val="2"/>
    </font>
    <font>
      <sz val="8"/>
      <color rgb="FF000000"/>
      <name val="Arial"/>
      <family val="2"/>
    </font>
    <font>
      <sz val="8"/>
      <color rgb="FF000000"/>
      <name val="Calibri"/>
      <family val="2"/>
    </font>
    <font>
      <b/>
      <sz val="10"/>
      <color rgb="FF000000"/>
      <name val="Arial"/>
      <family val="2"/>
    </font>
    <font>
      <sz val="9"/>
      <color rgb="FF000000"/>
      <name val="Tahoma"/>
      <family val="2"/>
    </font>
    <font>
      <sz val="10"/>
      <color rgb="FF000000"/>
      <name val="Calibri"/>
      <family val="2"/>
    </font>
    <font>
      <b/>
      <sz val="9"/>
      <color rgb="FF000000"/>
      <name val="Tahoma"/>
      <family val="2"/>
    </font>
    <font>
      <b/>
      <sz val="10"/>
      <color rgb="FF000000"/>
      <name val="Tahoma"/>
      <family val="2"/>
    </font>
    <font>
      <sz val="12"/>
      <color rgb="FF000000"/>
      <name val="Tahoma"/>
      <family val="2"/>
    </font>
    <font>
      <b/>
      <sz val="9"/>
      <color theme="1"/>
      <name val="Tahoma"/>
      <family val="2"/>
    </font>
    <font>
      <strike/>
      <sz val="10"/>
      <color rgb="FF000000"/>
      <name val="Calibri"/>
      <family val="2"/>
    </font>
    <font>
      <strike/>
      <sz val="11"/>
      <color theme="1"/>
      <name val="Calibri"/>
      <family val="2"/>
      <scheme val="minor"/>
    </font>
    <font>
      <b/>
      <strike/>
      <sz val="12"/>
      <color rgb="FF000000"/>
      <name val="Calibri"/>
      <family val="2"/>
    </font>
    <font>
      <b/>
      <sz val="14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trike/>
      <sz val="9"/>
      <color rgb="FF000000"/>
      <name val="Tahoma"/>
      <family val="2"/>
    </font>
    <font>
      <b/>
      <strike/>
      <sz val="10"/>
      <color rgb="FF000000"/>
      <name val="Tahoma"/>
      <family val="2"/>
    </font>
    <font>
      <b/>
      <strike/>
      <sz val="14"/>
      <color rgb="FF00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FF"/>
        <bgColor auto="1"/>
      </patternFill>
    </fill>
    <fill>
      <patternFill patternType="solid">
        <fgColor rgb="FFFFFFFF"/>
        <bgColor rgb="FF000000"/>
      </patternFill>
    </fill>
    <fill>
      <patternFill patternType="solid">
        <fgColor rgb="FFB4BAC3"/>
        <bgColor auto="1"/>
      </patternFill>
    </fill>
    <fill>
      <patternFill patternType="solid">
        <fgColor rgb="FFD9E2F3"/>
        <bgColor auto="1"/>
      </patternFill>
    </fill>
    <fill>
      <patternFill patternType="solid">
        <fgColor rgb="FFFFFF00"/>
        <bgColor rgb="FF000000"/>
      </patternFill>
    </fill>
    <fill>
      <patternFill patternType="solid">
        <fgColor rgb="FFFF0000"/>
        <bgColor indexed="64"/>
      </patternFill>
    </fill>
    <fill>
      <patternFill patternType="solid">
        <fgColor rgb="FF00FF00"/>
        <bgColor rgb="FF00FF00"/>
      </patternFill>
    </fill>
    <fill>
      <patternFill patternType="solid">
        <fgColor rgb="FFFF0000"/>
        <bgColor rgb="FF00FF00"/>
      </patternFill>
    </fill>
    <fill>
      <patternFill patternType="solid">
        <fgColor theme="0"/>
        <bgColor rgb="FF00FF00"/>
      </patternFill>
    </fill>
  </fills>
  <borders count="3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AAAAAA"/>
      </right>
      <top style="thin">
        <color rgb="FFAAAAAA"/>
      </top>
      <bottom style="thin">
        <color rgb="FFAAAAAA"/>
      </bottom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  <border>
      <left style="thin">
        <color rgb="FFAAAAAA"/>
      </left>
      <right style="thin">
        <color rgb="FFAAAAAA"/>
      </right>
      <top style="thin">
        <color rgb="FFAAAAAA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AAAAAA"/>
      </left>
      <right style="thin">
        <color rgb="FFAAAAAA"/>
      </right>
      <top/>
      <bottom style="thin">
        <color rgb="FFAAAAAA"/>
      </bottom>
      <diagonal/>
    </border>
    <border>
      <left/>
      <right style="thin">
        <color rgb="FFAAAAAA"/>
      </right>
      <top/>
      <bottom style="thin">
        <color rgb="FFAAAAAA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/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AAAAAA"/>
      </left>
      <right style="thin">
        <color indexed="64"/>
      </right>
      <top/>
      <bottom/>
      <diagonal/>
    </border>
    <border>
      <left style="thin">
        <color rgb="FFAAAAAA"/>
      </left>
      <right style="thin">
        <color rgb="FFAAAAAA"/>
      </right>
      <top style="thin">
        <color rgb="FF000000"/>
      </top>
      <bottom style="thin">
        <color rgb="FFAAAAAA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2" fillId="0" borderId="0" applyNumberFormat="0" applyFill="0" applyBorder="0" applyProtection="0"/>
    <xf numFmtId="0" fontId="1" fillId="0" borderId="0"/>
  </cellStyleXfs>
  <cellXfs count="150">
    <xf numFmtId="0" fontId="0" fillId="0" borderId="0" xfId="0"/>
    <xf numFmtId="164" fontId="7" fillId="3" borderId="10" xfId="2" applyNumberFormat="1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0" borderId="0" xfId="0" applyFont="1"/>
    <xf numFmtId="0" fontId="7" fillId="0" borderId="11" xfId="0" applyFont="1" applyBorder="1"/>
    <xf numFmtId="0" fontId="7" fillId="2" borderId="11" xfId="0" applyFont="1" applyFill="1" applyBorder="1" applyAlignment="1">
      <alignment horizontal="center" vertical="center"/>
    </xf>
    <xf numFmtId="0" fontId="7" fillId="2" borderId="11" xfId="0" applyFont="1" applyFill="1" applyBorder="1"/>
    <xf numFmtId="0" fontId="9" fillId="0" borderId="11" xfId="0" applyFont="1" applyBorder="1"/>
    <xf numFmtId="0" fontId="10" fillId="0" borderId="11" xfId="0" applyFont="1" applyBorder="1" applyAlignment="1">
      <alignment horizontal="right"/>
    </xf>
    <xf numFmtId="164" fontId="7" fillId="3" borderId="11" xfId="2" applyNumberFormat="1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/>
    <xf numFmtId="0" fontId="9" fillId="0" borderId="0" xfId="0" applyFont="1"/>
    <xf numFmtId="0" fontId="10" fillId="0" borderId="0" xfId="0" applyFont="1" applyAlignment="1">
      <alignment horizontal="right"/>
    </xf>
    <xf numFmtId="164" fontId="7" fillId="3" borderId="0" xfId="2" applyNumberFormat="1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49" fontId="11" fillId="4" borderId="12" xfId="0" applyNumberFormat="1" applyFont="1" applyFill="1" applyBorder="1" applyAlignment="1">
      <alignment horizontal="center" vertical="center" wrapText="1"/>
    </xf>
    <xf numFmtId="49" fontId="11" fillId="4" borderId="13" xfId="0" applyNumberFormat="1" applyFont="1" applyFill="1" applyBorder="1" applyAlignment="1">
      <alignment horizontal="center" vertical="center" wrapText="1"/>
    </xf>
    <xf numFmtId="49" fontId="11" fillId="4" borderId="13" xfId="3" applyNumberFormat="1" applyFont="1" applyFill="1" applyBorder="1" applyAlignment="1">
      <alignment horizontal="center" vertical="center" wrapText="1"/>
    </xf>
    <xf numFmtId="3" fontId="12" fillId="5" borderId="14" xfId="0" applyNumberFormat="1" applyFont="1" applyFill="1" applyBorder="1" applyAlignment="1">
      <alignment horizontal="center" vertical="center"/>
    </xf>
    <xf numFmtId="49" fontId="12" fillId="5" borderId="15" xfId="0" applyNumberFormat="1" applyFont="1" applyFill="1" applyBorder="1" applyAlignment="1">
      <alignment horizontal="center" vertical="center"/>
    </xf>
    <xf numFmtId="49" fontId="12" fillId="5" borderId="15" xfId="0" applyNumberFormat="1" applyFont="1" applyFill="1" applyBorder="1" applyAlignment="1">
      <alignment horizontal="left" vertical="center"/>
    </xf>
    <xf numFmtId="0" fontId="12" fillId="5" borderId="15" xfId="0" applyFont="1" applyFill="1" applyBorder="1" applyAlignment="1">
      <alignment horizontal="center" vertical="center"/>
    </xf>
    <xf numFmtId="168" fontId="13" fillId="5" borderId="15" xfId="0" applyNumberFormat="1" applyFont="1" applyFill="1" applyBorder="1" applyAlignment="1">
      <alignment horizontal="center" vertical="center"/>
    </xf>
    <xf numFmtId="3" fontId="12" fillId="2" borderId="14" xfId="0" applyNumberFormat="1" applyFont="1" applyFill="1" applyBorder="1" applyAlignment="1">
      <alignment horizontal="center" vertical="center"/>
    </xf>
    <xf numFmtId="49" fontId="12" fillId="2" borderId="15" xfId="0" applyNumberFormat="1" applyFont="1" applyFill="1" applyBorder="1" applyAlignment="1">
      <alignment horizontal="center" vertical="center"/>
    </xf>
    <xf numFmtId="49" fontId="12" fillId="2" borderId="15" xfId="0" applyNumberFormat="1" applyFont="1" applyFill="1" applyBorder="1" applyAlignment="1">
      <alignment horizontal="left" vertical="center"/>
    </xf>
    <xf numFmtId="0" fontId="12" fillId="2" borderId="15" xfId="0" applyFont="1" applyFill="1" applyBorder="1" applyAlignment="1">
      <alignment horizontal="center" vertical="center"/>
    </xf>
    <xf numFmtId="168" fontId="13" fillId="0" borderId="15" xfId="0" applyNumberFormat="1" applyFont="1" applyBorder="1" applyAlignment="1">
      <alignment horizontal="center"/>
    </xf>
    <xf numFmtId="0" fontId="12" fillId="5" borderId="14" xfId="0" applyFont="1" applyFill="1" applyBorder="1" applyAlignment="1">
      <alignment horizontal="center" vertical="center"/>
    </xf>
    <xf numFmtId="49" fontId="12" fillId="5" borderId="15" xfId="0" applyNumberFormat="1" applyFont="1" applyFill="1" applyBorder="1" applyAlignment="1">
      <alignment vertical="center" wrapText="1"/>
    </xf>
    <xf numFmtId="49" fontId="12" fillId="5" borderId="15" xfId="0" applyNumberFormat="1" applyFont="1" applyFill="1" applyBorder="1" applyAlignment="1">
      <alignment vertical="center"/>
    </xf>
    <xf numFmtId="0" fontId="12" fillId="2" borderId="14" xfId="0" applyFont="1" applyFill="1" applyBorder="1" applyAlignment="1">
      <alignment horizontal="center" vertical="center"/>
    </xf>
    <xf numFmtId="49" fontId="12" fillId="2" borderId="15" xfId="0" applyNumberFormat="1" applyFont="1" applyFill="1" applyBorder="1" applyAlignment="1">
      <alignment vertical="center" wrapText="1"/>
    </xf>
    <xf numFmtId="49" fontId="12" fillId="2" borderId="15" xfId="0" applyNumberFormat="1" applyFont="1" applyFill="1" applyBorder="1" applyAlignment="1">
      <alignment vertical="center"/>
    </xf>
    <xf numFmtId="49" fontId="12" fillId="2" borderId="15" xfId="0" applyNumberFormat="1" applyFont="1" applyFill="1" applyBorder="1" applyAlignment="1">
      <alignment horizontal="left" vertical="center" wrapText="1"/>
    </xf>
    <xf numFmtId="3" fontId="12" fillId="2" borderId="14" xfId="0" applyNumberFormat="1" applyFont="1" applyFill="1" applyBorder="1" applyAlignment="1">
      <alignment horizontal="left" vertical="center"/>
    </xf>
    <xf numFmtId="3" fontId="12" fillId="5" borderId="14" xfId="0" applyNumberFormat="1" applyFont="1" applyFill="1" applyBorder="1" applyAlignment="1">
      <alignment horizontal="left" vertical="center"/>
    </xf>
    <xf numFmtId="49" fontId="12" fillId="5" borderId="15" xfId="0" applyNumberFormat="1" applyFont="1" applyFill="1" applyBorder="1" applyAlignment="1">
      <alignment horizontal="left" vertical="center" wrapText="1"/>
    </xf>
    <xf numFmtId="168" fontId="13" fillId="2" borderId="15" xfId="0" applyNumberFormat="1" applyFont="1" applyFill="1" applyBorder="1" applyAlignment="1">
      <alignment horizontal="center" vertical="center"/>
    </xf>
    <xf numFmtId="0" fontId="12" fillId="5" borderId="2" xfId="0" applyFont="1" applyFill="1" applyBorder="1" applyAlignment="1">
      <alignment horizontal="center" vertical="center"/>
    </xf>
    <xf numFmtId="49" fontId="12" fillId="5" borderId="3" xfId="0" applyNumberFormat="1" applyFont="1" applyFill="1" applyBorder="1" applyAlignment="1">
      <alignment horizontal="center" vertical="center"/>
    </xf>
    <xf numFmtId="49" fontId="12" fillId="5" borderId="3" xfId="0" applyNumberFormat="1" applyFont="1" applyFill="1" applyBorder="1" applyAlignment="1">
      <alignment horizontal="left" vertical="center" wrapText="1"/>
    </xf>
    <xf numFmtId="0" fontId="12" fillId="5" borderId="3" xfId="0" applyFont="1" applyFill="1" applyBorder="1" applyAlignment="1">
      <alignment horizontal="center" vertical="center"/>
    </xf>
    <xf numFmtId="49" fontId="12" fillId="5" borderId="3" xfId="0" applyNumberFormat="1" applyFont="1" applyFill="1" applyBorder="1" applyAlignment="1">
      <alignment vertical="center"/>
    </xf>
    <xf numFmtId="168" fontId="13" fillId="5" borderId="3" xfId="0" applyNumberFormat="1" applyFont="1" applyFill="1" applyBorder="1" applyAlignment="1">
      <alignment horizontal="center" vertical="center"/>
    </xf>
    <xf numFmtId="3" fontId="12" fillId="6" borderId="4" xfId="0" applyNumberFormat="1" applyFont="1" applyFill="1" applyBorder="1" applyAlignment="1">
      <alignment horizontal="left" vertical="center"/>
    </xf>
    <xf numFmtId="49" fontId="12" fillId="6" borderId="1" xfId="0" applyNumberFormat="1" applyFont="1" applyFill="1" applyBorder="1" applyAlignment="1">
      <alignment horizontal="center" vertical="center"/>
    </xf>
    <xf numFmtId="49" fontId="12" fillId="6" borderId="1" xfId="0" applyNumberFormat="1" applyFont="1" applyFill="1" applyBorder="1" applyAlignment="1">
      <alignment horizontal="left" vertical="center"/>
    </xf>
    <xf numFmtId="0" fontId="12" fillId="6" borderId="1" xfId="0" applyFont="1" applyFill="1" applyBorder="1" applyAlignment="1">
      <alignment horizontal="center" vertical="center"/>
    </xf>
    <xf numFmtId="0" fontId="4" fillId="6" borderId="5" xfId="4" applyFont="1" applyFill="1" applyBorder="1" applyAlignment="1">
      <alignment horizontal="center" vertical="center"/>
    </xf>
    <xf numFmtId="164" fontId="5" fillId="6" borderId="6" xfId="2" applyNumberFormat="1" applyFont="1" applyFill="1" applyBorder="1" applyAlignment="1">
      <alignment horizontal="center" vertical="center"/>
    </xf>
    <xf numFmtId="3" fontId="12" fillId="3" borderId="0" xfId="0" applyNumberFormat="1" applyFont="1" applyFill="1" applyAlignment="1">
      <alignment horizontal="left" vertical="center"/>
    </xf>
    <xf numFmtId="49" fontId="12" fillId="3" borderId="0" xfId="0" applyNumberFormat="1" applyFont="1" applyFill="1" applyAlignment="1">
      <alignment horizontal="center" vertical="center"/>
    </xf>
    <xf numFmtId="49" fontId="14" fillId="3" borderId="0" xfId="0" applyNumberFormat="1" applyFont="1" applyFill="1" applyAlignment="1">
      <alignment horizontal="left" vertical="center"/>
    </xf>
    <xf numFmtId="0" fontId="12" fillId="3" borderId="0" xfId="0" applyFont="1" applyFill="1" applyAlignment="1">
      <alignment horizontal="center" vertical="center"/>
    </xf>
    <xf numFmtId="49" fontId="12" fillId="3" borderId="0" xfId="0" applyNumberFormat="1" applyFont="1" applyFill="1" applyAlignment="1">
      <alignment horizontal="left" vertical="center"/>
    </xf>
    <xf numFmtId="168" fontId="13" fillId="3" borderId="0" xfId="0" applyNumberFormat="1" applyFont="1" applyFill="1" applyAlignment="1">
      <alignment horizontal="center" vertical="center"/>
    </xf>
    <xf numFmtId="164" fontId="5" fillId="3" borderId="20" xfId="2" applyNumberFormat="1" applyFont="1" applyFill="1" applyBorder="1" applyAlignment="1">
      <alignment horizontal="center" vertical="center"/>
    </xf>
    <xf numFmtId="168" fontId="5" fillId="3" borderId="21" xfId="0" applyNumberFormat="1" applyFont="1" applyFill="1" applyBorder="1" applyAlignment="1">
      <alignment horizontal="center" vertical="center"/>
    </xf>
    <xf numFmtId="49" fontId="15" fillId="3" borderId="0" xfId="0" applyNumberFormat="1" applyFont="1" applyFill="1" applyAlignment="1">
      <alignment vertical="center" wrapText="1"/>
    </xf>
    <xf numFmtId="4" fontId="12" fillId="3" borderId="0" xfId="0" applyNumberFormat="1" applyFont="1" applyFill="1" applyAlignment="1">
      <alignment horizontal="center" vertical="center"/>
    </xf>
    <xf numFmtId="168" fontId="12" fillId="3" borderId="0" xfId="0" applyNumberFormat="1" applyFont="1" applyFill="1" applyAlignment="1">
      <alignment horizontal="center" vertical="center"/>
    </xf>
    <xf numFmtId="0" fontId="12" fillId="2" borderId="22" xfId="0" applyFont="1" applyFill="1" applyBorder="1" applyAlignment="1">
      <alignment horizontal="center" vertical="center"/>
    </xf>
    <xf numFmtId="49" fontId="12" fillId="2" borderId="23" xfId="0" applyNumberFormat="1" applyFont="1" applyFill="1" applyBorder="1" applyAlignment="1">
      <alignment horizontal="center" vertical="center"/>
    </xf>
    <xf numFmtId="49" fontId="12" fillId="2" borderId="23" xfId="0" applyNumberFormat="1" applyFont="1" applyFill="1" applyBorder="1" applyAlignment="1">
      <alignment vertical="center" wrapText="1"/>
    </xf>
    <xf numFmtId="4" fontId="12" fillId="2" borderId="23" xfId="0" applyNumberFormat="1" applyFont="1" applyFill="1" applyBorder="1" applyAlignment="1">
      <alignment horizontal="center" vertical="center"/>
    </xf>
    <xf numFmtId="168" fontId="13" fillId="2" borderId="23" xfId="0" applyNumberFormat="1" applyFont="1" applyFill="1" applyBorder="1" applyAlignment="1">
      <alignment horizontal="center" vertical="center"/>
    </xf>
    <xf numFmtId="0" fontId="12" fillId="2" borderId="23" xfId="0" applyFont="1" applyFill="1" applyBorder="1" applyAlignment="1">
      <alignment horizontal="center" vertical="center"/>
    </xf>
    <xf numFmtId="4" fontId="12" fillId="5" borderId="15" xfId="0" applyNumberFormat="1" applyFont="1" applyFill="1" applyBorder="1" applyAlignment="1">
      <alignment horizontal="center" vertical="center"/>
    </xf>
    <xf numFmtId="4" fontId="12" fillId="2" borderId="15" xfId="0" applyNumberFormat="1" applyFont="1" applyFill="1" applyBorder="1" applyAlignment="1">
      <alignment horizontal="center" vertical="center"/>
    </xf>
    <xf numFmtId="0" fontId="12" fillId="6" borderId="25" xfId="0" applyFont="1" applyFill="1" applyBorder="1" applyAlignment="1">
      <alignment horizontal="center" vertical="center"/>
    </xf>
    <xf numFmtId="49" fontId="14" fillId="6" borderId="26" xfId="0" applyNumberFormat="1" applyFont="1" applyFill="1" applyBorder="1" applyAlignment="1">
      <alignment horizontal="center" vertical="center"/>
    </xf>
    <xf numFmtId="49" fontId="12" fillId="6" borderId="26" xfId="0" applyNumberFormat="1" applyFont="1" applyFill="1" applyBorder="1" applyAlignment="1">
      <alignment vertical="center" wrapText="1"/>
    </xf>
    <xf numFmtId="4" fontId="12" fillId="6" borderId="26" xfId="0" applyNumberFormat="1" applyFont="1" applyFill="1" applyBorder="1" applyAlignment="1">
      <alignment horizontal="center" vertical="center"/>
    </xf>
    <xf numFmtId="49" fontId="12" fillId="6" borderId="26" xfId="0" applyNumberFormat="1" applyFont="1" applyFill="1" applyBorder="1" applyAlignment="1">
      <alignment horizontal="center" vertical="center"/>
    </xf>
    <xf numFmtId="168" fontId="15" fillId="6" borderId="7" xfId="0" applyNumberFormat="1" applyFont="1" applyFill="1" applyBorder="1" applyAlignment="1">
      <alignment horizontal="center" vertical="center"/>
    </xf>
    <xf numFmtId="0" fontId="12" fillId="6" borderId="26" xfId="0" applyFont="1" applyFill="1" applyBorder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49" fontId="12" fillId="5" borderId="8" xfId="0" applyNumberFormat="1" applyFont="1" applyFill="1" applyBorder="1" applyAlignment="1">
      <alignment horizontal="center" vertical="center"/>
    </xf>
    <xf numFmtId="49" fontId="12" fillId="5" borderId="8" xfId="0" applyNumberFormat="1" applyFont="1" applyFill="1" applyBorder="1" applyAlignment="1">
      <alignment vertical="center" wrapText="1"/>
    </xf>
    <xf numFmtId="4" fontId="12" fillId="5" borderId="8" xfId="0" applyNumberFormat="1" applyFont="1" applyFill="1" applyBorder="1" applyAlignment="1">
      <alignment horizontal="center" vertical="center"/>
    </xf>
    <xf numFmtId="49" fontId="12" fillId="5" borderId="27" xfId="0" applyNumberFormat="1" applyFont="1" applyFill="1" applyBorder="1" applyAlignment="1">
      <alignment horizontal="center" vertical="center"/>
    </xf>
    <xf numFmtId="49" fontId="12" fillId="5" borderId="28" xfId="0" applyNumberFormat="1" applyFont="1" applyFill="1" applyBorder="1" applyAlignment="1">
      <alignment horizontal="center" vertical="center"/>
    </xf>
    <xf numFmtId="168" fontId="13" fillId="5" borderId="28" xfId="0" applyNumberFormat="1" applyFont="1" applyFill="1" applyBorder="1" applyAlignment="1">
      <alignment horizontal="center" vertical="center"/>
    </xf>
    <xf numFmtId="168" fontId="13" fillId="5" borderId="29" xfId="0" applyNumberFormat="1" applyFont="1" applyFill="1" applyBorder="1" applyAlignment="1">
      <alignment horizontal="center" vertical="center"/>
    </xf>
    <xf numFmtId="3" fontId="16" fillId="6" borderId="0" xfId="0" applyNumberFormat="1" applyFont="1" applyFill="1" applyAlignment="1">
      <alignment horizontal="left" vertical="center"/>
    </xf>
    <xf numFmtId="49" fontId="16" fillId="6" borderId="0" xfId="0" applyNumberFormat="1" applyFont="1" applyFill="1" applyAlignment="1">
      <alignment horizontal="center" vertical="center"/>
    </xf>
    <xf numFmtId="0" fontId="6" fillId="0" borderId="0" xfId="0" applyFont="1"/>
    <xf numFmtId="0" fontId="7" fillId="0" borderId="10" xfId="0" applyFont="1" applyBorder="1"/>
    <xf numFmtId="0" fontId="7" fillId="2" borderId="10" xfId="0" applyFont="1" applyFill="1" applyBorder="1"/>
    <xf numFmtId="0" fontId="7" fillId="0" borderId="32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165" fontId="7" fillId="0" borderId="32" xfId="1" applyNumberFormat="1" applyFont="1" applyFill="1" applyBorder="1" applyAlignment="1">
      <alignment horizontal="center"/>
    </xf>
    <xf numFmtId="0" fontId="12" fillId="7" borderId="17" xfId="0" applyFont="1" applyFill="1" applyBorder="1" applyAlignment="1">
      <alignment horizontal="center" vertical="center"/>
    </xf>
    <xf numFmtId="49" fontId="12" fillId="7" borderId="18" xfId="0" applyNumberFormat="1" applyFont="1" applyFill="1" applyBorder="1" applyAlignment="1">
      <alignment horizontal="center" vertical="center"/>
    </xf>
    <xf numFmtId="49" fontId="12" fillId="7" borderId="18" xfId="0" applyNumberFormat="1" applyFont="1" applyFill="1" applyBorder="1" applyAlignment="1">
      <alignment horizontal="left" vertical="center" wrapText="1"/>
    </xf>
    <xf numFmtId="0" fontId="12" fillId="7" borderId="18" xfId="0" applyFont="1" applyFill="1" applyBorder="1" applyAlignment="1">
      <alignment horizontal="center" vertical="center"/>
    </xf>
    <xf numFmtId="49" fontId="12" fillId="7" borderId="18" xfId="0" applyNumberFormat="1" applyFont="1" applyFill="1" applyBorder="1" applyAlignment="1">
      <alignment vertical="center"/>
    </xf>
    <xf numFmtId="168" fontId="13" fillId="7" borderId="18" xfId="0" applyNumberFormat="1" applyFont="1" applyFill="1" applyBorder="1" applyAlignment="1">
      <alignment horizontal="center" vertical="center"/>
    </xf>
    <xf numFmtId="3" fontId="12" fillId="7" borderId="14" xfId="0" applyNumberFormat="1" applyFont="1" applyFill="1" applyBorder="1" applyAlignment="1">
      <alignment horizontal="left" vertical="center"/>
    </xf>
    <xf numFmtId="49" fontId="12" fillId="7" borderId="15" xfId="0" applyNumberFormat="1" applyFont="1" applyFill="1" applyBorder="1" applyAlignment="1">
      <alignment horizontal="center" vertical="center"/>
    </xf>
    <xf numFmtId="49" fontId="12" fillId="7" borderId="15" xfId="0" applyNumberFormat="1" applyFont="1" applyFill="1" applyBorder="1" applyAlignment="1">
      <alignment horizontal="left" vertical="center"/>
    </xf>
    <xf numFmtId="0" fontId="12" fillId="7" borderId="15" xfId="0" applyFont="1" applyFill="1" applyBorder="1" applyAlignment="1">
      <alignment horizontal="center" vertical="center"/>
    </xf>
    <xf numFmtId="168" fontId="13" fillId="7" borderId="15" xfId="0" applyNumberFormat="1" applyFont="1" applyFill="1" applyBorder="1" applyAlignment="1">
      <alignment horizontal="center" vertical="center"/>
    </xf>
    <xf numFmtId="3" fontId="12" fillId="7" borderId="14" xfId="0" applyNumberFormat="1" applyFont="1" applyFill="1" applyBorder="1" applyAlignment="1">
      <alignment horizontal="center" vertical="center"/>
    </xf>
    <xf numFmtId="168" fontId="13" fillId="7" borderId="15" xfId="0" applyNumberFormat="1" applyFont="1" applyFill="1" applyBorder="1" applyAlignment="1">
      <alignment horizontal="center"/>
    </xf>
    <xf numFmtId="0" fontId="12" fillId="7" borderId="14" xfId="0" applyFont="1" applyFill="1" applyBorder="1" applyAlignment="1">
      <alignment horizontal="center" vertical="center"/>
    </xf>
    <xf numFmtId="49" fontId="12" fillId="7" borderId="15" xfId="0" applyNumberFormat="1" applyFont="1" applyFill="1" applyBorder="1" applyAlignment="1">
      <alignment vertical="center" wrapText="1"/>
    </xf>
    <xf numFmtId="49" fontId="12" fillId="7" borderId="15" xfId="0" applyNumberFormat="1" applyFont="1" applyFill="1" applyBorder="1" applyAlignment="1">
      <alignment vertical="center"/>
    </xf>
    <xf numFmtId="49" fontId="12" fillId="7" borderId="15" xfId="0" applyNumberFormat="1" applyFont="1" applyFill="1" applyBorder="1" applyAlignment="1">
      <alignment horizontal="left" vertical="center" wrapText="1"/>
    </xf>
    <xf numFmtId="4" fontId="12" fillId="7" borderId="15" xfId="0" applyNumberFormat="1" applyFont="1" applyFill="1" applyBorder="1" applyAlignment="1">
      <alignment horizontal="center" vertical="center"/>
    </xf>
    <xf numFmtId="0" fontId="14" fillId="8" borderId="33" xfId="0" applyFont="1" applyFill="1" applyBorder="1" applyAlignment="1">
      <alignment horizontal="center" vertical="center" wrapText="1"/>
    </xf>
    <xf numFmtId="169" fontId="17" fillId="8" borderId="33" xfId="0" applyNumberFormat="1" applyFont="1" applyFill="1" applyBorder="1" applyAlignment="1">
      <alignment vertical="center" wrapText="1"/>
    </xf>
    <xf numFmtId="169" fontId="17" fillId="9" borderId="33" xfId="0" applyNumberFormat="1" applyFont="1" applyFill="1" applyBorder="1" applyAlignment="1">
      <alignment vertical="center" wrapText="1"/>
    </xf>
    <xf numFmtId="168" fontId="18" fillId="5" borderId="16" xfId="0" applyNumberFormat="1" applyFont="1" applyFill="1" applyBorder="1" applyAlignment="1">
      <alignment horizontal="center" vertical="center"/>
    </xf>
    <xf numFmtId="168" fontId="18" fillId="0" borderId="16" xfId="0" applyNumberFormat="1" applyFont="1" applyBorder="1" applyAlignment="1">
      <alignment horizontal="center"/>
    </xf>
    <xf numFmtId="168" fontId="18" fillId="7" borderId="16" xfId="0" applyNumberFormat="1" applyFont="1" applyFill="1" applyBorder="1" applyAlignment="1">
      <alignment horizontal="center" vertical="center"/>
    </xf>
    <xf numFmtId="168" fontId="18" fillId="7" borderId="16" xfId="0" applyNumberFormat="1" applyFont="1" applyFill="1" applyBorder="1" applyAlignment="1">
      <alignment horizontal="center"/>
    </xf>
    <xf numFmtId="168" fontId="18" fillId="2" borderId="16" xfId="0" applyNumberFormat="1" applyFont="1" applyFill="1" applyBorder="1" applyAlignment="1">
      <alignment horizontal="center" vertical="center"/>
    </xf>
    <xf numFmtId="168" fontId="18" fillId="7" borderId="19" xfId="0" applyNumberFormat="1" applyFont="1" applyFill="1" applyBorder="1" applyAlignment="1">
      <alignment horizontal="center" vertical="center"/>
    </xf>
    <xf numFmtId="168" fontId="18" fillId="5" borderId="3" xfId="0" applyNumberFormat="1" applyFont="1" applyFill="1" applyBorder="1" applyAlignment="1">
      <alignment horizontal="center" vertical="center"/>
    </xf>
    <xf numFmtId="0" fontId="19" fillId="0" borderId="0" xfId="0" applyFont="1"/>
    <xf numFmtId="164" fontId="20" fillId="6" borderId="6" xfId="2" applyNumberFormat="1" applyFont="1" applyFill="1" applyBorder="1" applyAlignment="1">
      <alignment horizontal="center" vertical="center"/>
    </xf>
    <xf numFmtId="169" fontId="17" fillId="10" borderId="33" xfId="0" applyNumberFormat="1" applyFont="1" applyFill="1" applyBorder="1" applyAlignment="1">
      <alignment vertical="center" wrapText="1"/>
    </xf>
    <xf numFmtId="49" fontId="21" fillId="6" borderId="0" xfId="0" applyNumberFormat="1" applyFont="1" applyFill="1" applyAlignment="1">
      <alignment horizontal="left" vertical="center"/>
    </xf>
    <xf numFmtId="0" fontId="22" fillId="6" borderId="0" xfId="0" applyFont="1" applyFill="1" applyAlignment="1">
      <alignment horizontal="center" vertical="center"/>
    </xf>
    <xf numFmtId="49" fontId="22" fillId="6" borderId="0" xfId="0" applyNumberFormat="1" applyFont="1" applyFill="1" applyAlignment="1">
      <alignment horizontal="center" vertical="center"/>
    </xf>
    <xf numFmtId="49" fontId="22" fillId="6" borderId="0" xfId="0" applyNumberFormat="1" applyFont="1" applyFill="1" applyAlignment="1">
      <alignment horizontal="left" vertical="center"/>
    </xf>
    <xf numFmtId="168" fontId="22" fillId="6" borderId="0" xfId="0" applyNumberFormat="1" applyFont="1" applyFill="1" applyAlignment="1">
      <alignment horizontal="center" vertical="center"/>
    </xf>
    <xf numFmtId="169" fontId="23" fillId="8" borderId="33" xfId="0" applyNumberFormat="1" applyFont="1" applyFill="1" applyBorder="1" applyAlignment="1">
      <alignment vertical="center" wrapText="1"/>
    </xf>
    <xf numFmtId="168" fontId="24" fillId="2" borderId="24" xfId="0" applyNumberFormat="1" applyFont="1" applyFill="1" applyBorder="1" applyAlignment="1">
      <alignment horizontal="center" vertical="center"/>
    </xf>
    <xf numFmtId="168" fontId="24" fillId="5" borderId="16" xfId="0" applyNumberFormat="1" applyFont="1" applyFill="1" applyBorder="1" applyAlignment="1">
      <alignment horizontal="center" vertical="center"/>
    </xf>
    <xf numFmtId="168" fontId="24" fillId="2" borderId="16" xfId="0" applyNumberFormat="1" applyFont="1" applyFill="1" applyBorder="1" applyAlignment="1">
      <alignment horizontal="center" vertical="center"/>
    </xf>
    <xf numFmtId="168" fontId="24" fillId="7" borderId="16" xfId="0" applyNumberFormat="1" applyFont="1" applyFill="1" applyBorder="1" applyAlignment="1">
      <alignment horizontal="center" vertical="center"/>
    </xf>
    <xf numFmtId="168" fontId="25" fillId="6" borderId="6" xfId="0" applyNumberFormat="1" applyFont="1" applyFill="1" applyBorder="1" applyAlignment="1">
      <alignment horizontal="center" vertical="center"/>
    </xf>
    <xf numFmtId="168" fontId="24" fillId="5" borderId="30" xfId="0" applyNumberFormat="1" applyFont="1" applyFill="1" applyBorder="1" applyAlignment="1">
      <alignment horizontal="center" vertical="center"/>
    </xf>
    <xf numFmtId="164" fontId="26" fillId="6" borderId="31" xfId="2" applyNumberFormat="1" applyFont="1" applyFill="1" applyBorder="1" applyAlignment="1">
      <alignment horizontal="center" vertical="center"/>
    </xf>
    <xf numFmtId="49" fontId="5" fillId="2" borderId="9" xfId="0" applyNumberFormat="1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2" borderId="1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5" fillId="3" borderId="0" xfId="0" applyFont="1" applyFill="1" applyAlignment="1">
      <alignment horizontal="center" vertical="center"/>
    </xf>
    <xf numFmtId="0" fontId="12" fillId="5" borderId="15" xfId="0" applyNumberFormat="1" applyFont="1" applyFill="1" applyBorder="1" applyAlignment="1">
      <alignment horizontal="left" vertical="center" wrapText="1"/>
    </xf>
  </cellXfs>
  <cellStyles count="5">
    <cellStyle name="Millares" xfId="1" builtinId="3"/>
    <cellStyle name="Moneda" xfId="2" builtinId="4"/>
    <cellStyle name="Normal" xfId="0" builtinId="0"/>
    <cellStyle name="Normal 2" xfId="3"/>
    <cellStyle name="Normal 2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P220"/>
  <sheetViews>
    <sheetView tabSelected="1" workbookViewId="0">
      <selection activeCell="C107" sqref="C107"/>
    </sheetView>
  </sheetViews>
  <sheetFormatPr baseColWidth="10" defaultColWidth="12.42578125" defaultRowHeight="15.75"/>
  <cols>
    <col min="1" max="1" width="4.7109375" style="3" customWidth="1"/>
    <col min="2" max="2" width="14.140625" style="3" customWidth="1"/>
    <col min="3" max="3" width="76" style="3" customWidth="1"/>
    <col min="4" max="4" width="12.42578125" style="3"/>
    <col min="5" max="5" width="12.7109375" style="3" customWidth="1"/>
    <col min="6" max="6" width="13.7109375" style="3" customWidth="1"/>
    <col min="7" max="7" width="14.28515625" style="3" customWidth="1"/>
    <col min="8" max="8" width="16.7109375" style="3" bestFit="1" customWidth="1"/>
    <col min="9" max="9" width="5.85546875" style="3" customWidth="1"/>
    <col min="10" max="10" width="6.42578125" style="3" customWidth="1"/>
    <col min="11" max="11" width="11.28515625" style="3" customWidth="1"/>
    <col min="12" max="12" width="15.28515625" style="3" bestFit="1" customWidth="1"/>
    <col min="13" max="13" width="16.85546875" style="3" bestFit="1" customWidth="1"/>
    <col min="14" max="14" width="13.85546875" style="3" customWidth="1"/>
    <col min="15" max="15" width="22.140625" style="15" customWidth="1"/>
    <col min="16" max="16" width="19.28515625" style="16" customWidth="1"/>
    <col min="17" max="16384" width="12.42578125" style="3"/>
  </cols>
  <sheetData>
    <row r="1" spans="1:16" ht="17.100000000000001" customHeight="1">
      <c r="A1" s="140" t="s">
        <v>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"/>
      <c r="P1" s="2"/>
    </row>
    <row r="2" spans="1:16" ht="17.100000000000001" customHeight="1">
      <c r="A2" s="142"/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"/>
      <c r="P2" s="2"/>
    </row>
    <row r="3" spans="1:16" ht="17.100000000000001" customHeight="1">
      <c r="A3" s="142"/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"/>
      <c r="P3" s="2"/>
    </row>
    <row r="4" spans="1:16" ht="26.1" customHeight="1">
      <c r="A4" s="143" t="s">
        <v>1</v>
      </c>
      <c r="B4" s="144"/>
      <c r="C4" s="144"/>
      <c r="D4" s="145"/>
      <c r="E4" s="145"/>
      <c r="F4" s="144"/>
      <c r="G4" s="144"/>
      <c r="H4" s="144"/>
      <c r="I4" s="144"/>
      <c r="J4" s="144"/>
      <c r="K4" s="144"/>
      <c r="L4" s="144"/>
      <c r="M4" s="144"/>
      <c r="N4" s="144"/>
      <c r="O4" s="1"/>
      <c r="P4" s="2"/>
    </row>
    <row r="5" spans="1:16" ht="17.100000000000001" customHeight="1">
      <c r="A5" s="4"/>
      <c r="B5" s="5"/>
      <c r="C5" s="4"/>
      <c r="D5" s="6"/>
      <c r="E5" s="6"/>
      <c r="F5" s="4"/>
      <c r="G5" s="7"/>
      <c r="H5" s="7"/>
      <c r="I5" s="4"/>
      <c r="J5" s="4"/>
      <c r="K5" s="4"/>
      <c r="L5" s="4"/>
      <c r="M5" s="4"/>
      <c r="N5" s="8"/>
      <c r="O5" s="9"/>
      <c r="P5" s="10"/>
    </row>
    <row r="6" spans="1:16" ht="17.100000000000001" customHeight="1">
      <c r="B6" s="11"/>
      <c r="D6" s="12"/>
      <c r="E6" s="12"/>
      <c r="G6" s="13"/>
      <c r="H6" s="13"/>
      <c r="N6" s="14"/>
    </row>
    <row r="7" spans="1:16" ht="26.25" customHeight="1" thickBot="1">
      <c r="A7" s="146" t="s">
        <v>2</v>
      </c>
      <c r="B7" s="146"/>
      <c r="C7" s="147" t="s">
        <v>3</v>
      </c>
      <c r="D7" s="147"/>
      <c r="E7" s="147"/>
      <c r="F7" s="147"/>
      <c r="G7" s="13"/>
      <c r="H7" s="13"/>
      <c r="O7" s="3"/>
      <c r="P7" s="3"/>
    </row>
    <row r="8" spans="1:16" ht="56.25">
      <c r="A8" s="17" t="s">
        <v>4</v>
      </c>
      <c r="B8" s="18" t="s">
        <v>5</v>
      </c>
      <c r="C8" s="18" t="s">
        <v>6</v>
      </c>
      <c r="D8" s="18" t="s">
        <v>7</v>
      </c>
      <c r="E8" s="18" t="s">
        <v>8</v>
      </c>
      <c r="F8" s="18" t="s">
        <v>9</v>
      </c>
      <c r="G8" s="19" t="s">
        <v>10</v>
      </c>
      <c r="H8" s="19" t="s">
        <v>11</v>
      </c>
      <c r="I8" s="18" t="s">
        <v>12</v>
      </c>
      <c r="J8" s="18" t="s">
        <v>13</v>
      </c>
      <c r="K8" s="18" t="s">
        <v>14</v>
      </c>
      <c r="L8" s="19" t="s">
        <v>15</v>
      </c>
      <c r="M8" s="114" t="s">
        <v>424</v>
      </c>
      <c r="O8" s="3"/>
      <c r="P8" s="3"/>
    </row>
    <row r="9" spans="1:16" ht="15" customHeight="1">
      <c r="A9" s="20">
        <v>1</v>
      </c>
      <c r="B9" s="21" t="s">
        <v>16</v>
      </c>
      <c r="C9" s="22" t="s">
        <v>17</v>
      </c>
      <c r="D9" s="23">
        <v>1</v>
      </c>
      <c r="E9" s="21" t="s">
        <v>18</v>
      </c>
      <c r="F9" s="21" t="s">
        <v>19</v>
      </c>
      <c r="G9" s="24">
        <v>150</v>
      </c>
      <c r="H9" s="24">
        <f>+D9*G9</f>
        <v>150</v>
      </c>
      <c r="I9" s="23">
        <v>15</v>
      </c>
      <c r="J9" s="23">
        <v>15</v>
      </c>
      <c r="K9" s="23">
        <v>0</v>
      </c>
      <c r="L9" s="117">
        <v>21.000000000000018</v>
      </c>
      <c r="M9" s="115">
        <f t="shared" ref="M9:M70" si="0">L9*75%</f>
        <v>15.750000000000014</v>
      </c>
      <c r="O9" s="3"/>
      <c r="P9" s="3"/>
    </row>
    <row r="10" spans="1:16" ht="15" customHeight="1">
      <c r="A10" s="25">
        <v>2</v>
      </c>
      <c r="B10" s="26" t="s">
        <v>20</v>
      </c>
      <c r="C10" s="27" t="s">
        <v>21</v>
      </c>
      <c r="D10" s="28">
        <v>1</v>
      </c>
      <c r="E10" s="26" t="s">
        <v>18</v>
      </c>
      <c r="F10" s="26" t="s">
        <v>19</v>
      </c>
      <c r="G10" s="29">
        <v>150</v>
      </c>
      <c r="H10" s="29">
        <f t="shared" ref="H10:H73" si="1">+D10*G10</f>
        <v>150</v>
      </c>
      <c r="I10" s="28">
        <v>15</v>
      </c>
      <c r="J10" s="28">
        <v>15</v>
      </c>
      <c r="K10" s="28">
        <v>0</v>
      </c>
      <c r="L10" s="118">
        <v>21.000000000000018</v>
      </c>
      <c r="M10" s="115">
        <f t="shared" si="0"/>
        <v>15.750000000000014</v>
      </c>
      <c r="O10" s="3"/>
      <c r="P10" s="3"/>
    </row>
    <row r="11" spans="1:16" ht="15" customHeight="1">
      <c r="A11" s="20">
        <v>3</v>
      </c>
      <c r="B11" s="21" t="s">
        <v>22</v>
      </c>
      <c r="C11" s="22" t="s">
        <v>23</v>
      </c>
      <c r="D11" s="23">
        <v>1</v>
      </c>
      <c r="E11" s="21" t="s">
        <v>18</v>
      </c>
      <c r="F11" s="21" t="s">
        <v>19</v>
      </c>
      <c r="G11" s="24">
        <v>150</v>
      </c>
      <c r="H11" s="24">
        <f t="shared" si="1"/>
        <v>150</v>
      </c>
      <c r="I11" s="23">
        <v>15</v>
      </c>
      <c r="J11" s="23">
        <v>15</v>
      </c>
      <c r="K11" s="23">
        <v>0</v>
      </c>
      <c r="L11" s="117">
        <v>21.000000000000018</v>
      </c>
      <c r="M11" s="115">
        <f t="shared" si="0"/>
        <v>15.750000000000014</v>
      </c>
      <c r="O11" s="3"/>
      <c r="P11" s="3"/>
    </row>
    <row r="12" spans="1:16" ht="15" customHeight="1">
      <c r="A12" s="25">
        <v>4</v>
      </c>
      <c r="B12" s="26" t="s">
        <v>24</v>
      </c>
      <c r="C12" s="27" t="s">
        <v>25</v>
      </c>
      <c r="D12" s="28">
        <v>1</v>
      </c>
      <c r="E12" s="26" t="s">
        <v>18</v>
      </c>
      <c r="F12" s="26" t="s">
        <v>19</v>
      </c>
      <c r="G12" s="29">
        <v>150</v>
      </c>
      <c r="H12" s="29">
        <f t="shared" si="1"/>
        <v>150</v>
      </c>
      <c r="I12" s="28">
        <v>15</v>
      </c>
      <c r="J12" s="28">
        <v>15</v>
      </c>
      <c r="K12" s="28">
        <v>0</v>
      </c>
      <c r="L12" s="118">
        <v>21.000000000000018</v>
      </c>
      <c r="M12" s="115">
        <f t="shared" si="0"/>
        <v>15.750000000000014</v>
      </c>
      <c r="O12" s="3"/>
      <c r="P12" s="3"/>
    </row>
    <row r="13" spans="1:16" ht="15" customHeight="1">
      <c r="A13" s="20">
        <v>5</v>
      </c>
      <c r="B13" s="21" t="s">
        <v>26</v>
      </c>
      <c r="C13" s="22" t="s">
        <v>27</v>
      </c>
      <c r="D13" s="23">
        <v>1</v>
      </c>
      <c r="E13" s="21" t="s">
        <v>18</v>
      </c>
      <c r="F13" s="21" t="s">
        <v>19</v>
      </c>
      <c r="G13" s="24">
        <v>150</v>
      </c>
      <c r="H13" s="24">
        <f t="shared" si="1"/>
        <v>150</v>
      </c>
      <c r="I13" s="23">
        <v>15</v>
      </c>
      <c r="J13" s="23">
        <v>15</v>
      </c>
      <c r="K13" s="23">
        <v>0</v>
      </c>
      <c r="L13" s="117">
        <v>21.000000000000018</v>
      </c>
      <c r="M13" s="115">
        <f t="shared" si="0"/>
        <v>15.750000000000014</v>
      </c>
      <c r="O13" s="3"/>
      <c r="P13" s="3"/>
    </row>
    <row r="14" spans="1:16" ht="15" customHeight="1">
      <c r="A14" s="25">
        <v>6</v>
      </c>
      <c r="B14" s="26" t="s">
        <v>28</v>
      </c>
      <c r="C14" s="27" t="s">
        <v>29</v>
      </c>
      <c r="D14" s="28">
        <v>1</v>
      </c>
      <c r="E14" s="26" t="s">
        <v>18</v>
      </c>
      <c r="F14" s="26" t="s">
        <v>19</v>
      </c>
      <c r="G14" s="29">
        <v>150</v>
      </c>
      <c r="H14" s="29">
        <f t="shared" si="1"/>
        <v>150</v>
      </c>
      <c r="I14" s="28">
        <v>15</v>
      </c>
      <c r="J14" s="28">
        <v>15</v>
      </c>
      <c r="K14" s="28">
        <v>0</v>
      </c>
      <c r="L14" s="118">
        <v>21.000000000000018</v>
      </c>
      <c r="M14" s="115">
        <f t="shared" si="0"/>
        <v>15.750000000000014</v>
      </c>
      <c r="O14" s="3"/>
      <c r="P14" s="3"/>
    </row>
    <row r="15" spans="1:16" ht="15" customHeight="1">
      <c r="A15" s="20">
        <v>7</v>
      </c>
      <c r="B15" s="21" t="s">
        <v>30</v>
      </c>
      <c r="C15" s="22" t="s">
        <v>31</v>
      </c>
      <c r="D15" s="23">
        <v>1</v>
      </c>
      <c r="E15" s="21" t="s">
        <v>18</v>
      </c>
      <c r="F15" s="21" t="s">
        <v>19</v>
      </c>
      <c r="G15" s="24">
        <v>150</v>
      </c>
      <c r="H15" s="24">
        <f t="shared" si="1"/>
        <v>150</v>
      </c>
      <c r="I15" s="23">
        <v>15</v>
      </c>
      <c r="J15" s="23">
        <v>15</v>
      </c>
      <c r="K15" s="23">
        <v>0</v>
      </c>
      <c r="L15" s="117">
        <v>21.000000000000018</v>
      </c>
      <c r="M15" s="115">
        <f t="shared" si="0"/>
        <v>15.750000000000014</v>
      </c>
      <c r="O15" s="3"/>
      <c r="P15" s="3"/>
    </row>
    <row r="16" spans="1:16" ht="15" customHeight="1">
      <c r="A16" s="25">
        <v>8</v>
      </c>
      <c r="B16" s="26" t="s">
        <v>32</v>
      </c>
      <c r="C16" s="27" t="s">
        <v>33</v>
      </c>
      <c r="D16" s="28">
        <v>1</v>
      </c>
      <c r="E16" s="26" t="s">
        <v>18</v>
      </c>
      <c r="F16" s="26" t="s">
        <v>19</v>
      </c>
      <c r="G16" s="29">
        <v>150</v>
      </c>
      <c r="H16" s="29">
        <f t="shared" si="1"/>
        <v>150</v>
      </c>
      <c r="I16" s="28">
        <v>15</v>
      </c>
      <c r="J16" s="28">
        <v>15</v>
      </c>
      <c r="K16" s="28">
        <v>0</v>
      </c>
      <c r="L16" s="118">
        <v>21.000000000000018</v>
      </c>
      <c r="M16" s="115">
        <f t="shared" si="0"/>
        <v>15.750000000000014</v>
      </c>
      <c r="O16" s="3"/>
      <c r="P16" s="3"/>
    </row>
    <row r="17" spans="1:16" ht="15" customHeight="1">
      <c r="A17" s="20">
        <v>9</v>
      </c>
      <c r="B17" s="21" t="s">
        <v>34</v>
      </c>
      <c r="C17" s="22" t="s">
        <v>35</v>
      </c>
      <c r="D17" s="23">
        <v>1</v>
      </c>
      <c r="E17" s="21" t="s">
        <v>18</v>
      </c>
      <c r="F17" s="21" t="s">
        <v>19</v>
      </c>
      <c r="G17" s="24">
        <v>150</v>
      </c>
      <c r="H17" s="24">
        <f t="shared" si="1"/>
        <v>150</v>
      </c>
      <c r="I17" s="23">
        <v>15</v>
      </c>
      <c r="J17" s="23">
        <v>15</v>
      </c>
      <c r="K17" s="23">
        <v>0</v>
      </c>
      <c r="L17" s="117">
        <v>21.000000000000018</v>
      </c>
      <c r="M17" s="115">
        <f t="shared" si="0"/>
        <v>15.750000000000014</v>
      </c>
      <c r="O17" s="3"/>
      <c r="P17" s="3"/>
    </row>
    <row r="18" spans="1:16" ht="15" customHeight="1">
      <c r="A18" s="25">
        <v>10</v>
      </c>
      <c r="B18" s="26" t="s">
        <v>36</v>
      </c>
      <c r="C18" s="27" t="s">
        <v>37</v>
      </c>
      <c r="D18" s="28">
        <v>1</v>
      </c>
      <c r="E18" s="26" t="s">
        <v>18</v>
      </c>
      <c r="F18" s="26" t="s">
        <v>19</v>
      </c>
      <c r="G18" s="29">
        <v>150</v>
      </c>
      <c r="H18" s="29">
        <f t="shared" si="1"/>
        <v>150</v>
      </c>
      <c r="I18" s="28">
        <v>15</v>
      </c>
      <c r="J18" s="28">
        <v>15</v>
      </c>
      <c r="K18" s="28">
        <v>0</v>
      </c>
      <c r="L18" s="118">
        <v>21.000000000000018</v>
      </c>
      <c r="M18" s="115">
        <f t="shared" si="0"/>
        <v>15.750000000000014</v>
      </c>
      <c r="O18" s="3"/>
      <c r="P18" s="3"/>
    </row>
    <row r="19" spans="1:16" ht="15" customHeight="1">
      <c r="A19" s="20">
        <v>11</v>
      </c>
      <c r="B19" s="21" t="s">
        <v>38</v>
      </c>
      <c r="C19" s="22" t="s">
        <v>39</v>
      </c>
      <c r="D19" s="23">
        <v>1</v>
      </c>
      <c r="E19" s="21" t="s">
        <v>18</v>
      </c>
      <c r="F19" s="21" t="s">
        <v>19</v>
      </c>
      <c r="G19" s="24">
        <v>150</v>
      </c>
      <c r="H19" s="24">
        <f t="shared" si="1"/>
        <v>150</v>
      </c>
      <c r="I19" s="23">
        <v>15</v>
      </c>
      <c r="J19" s="23">
        <v>15</v>
      </c>
      <c r="K19" s="23">
        <v>0</v>
      </c>
      <c r="L19" s="117">
        <v>21.000000000000018</v>
      </c>
      <c r="M19" s="115">
        <f t="shared" si="0"/>
        <v>15.750000000000014</v>
      </c>
      <c r="O19" s="3"/>
      <c r="P19" s="3"/>
    </row>
    <row r="20" spans="1:16" ht="15" customHeight="1">
      <c r="A20" s="25">
        <v>12</v>
      </c>
      <c r="B20" s="26" t="s">
        <v>40</v>
      </c>
      <c r="C20" s="27" t="s">
        <v>41</v>
      </c>
      <c r="D20" s="28">
        <v>1</v>
      </c>
      <c r="E20" s="26" t="s">
        <v>18</v>
      </c>
      <c r="F20" s="26" t="s">
        <v>19</v>
      </c>
      <c r="G20" s="29">
        <v>150</v>
      </c>
      <c r="H20" s="29">
        <f t="shared" si="1"/>
        <v>150</v>
      </c>
      <c r="I20" s="28">
        <v>15</v>
      </c>
      <c r="J20" s="28">
        <v>15</v>
      </c>
      <c r="K20" s="28">
        <v>0</v>
      </c>
      <c r="L20" s="118">
        <v>21.000000000000018</v>
      </c>
      <c r="M20" s="115">
        <f t="shared" si="0"/>
        <v>15.750000000000014</v>
      </c>
      <c r="O20" s="3"/>
      <c r="P20" s="3"/>
    </row>
    <row r="21" spans="1:16" ht="15" customHeight="1">
      <c r="A21" s="20">
        <v>13</v>
      </c>
      <c r="B21" s="21" t="s">
        <v>42</v>
      </c>
      <c r="C21" s="22" t="s">
        <v>43</v>
      </c>
      <c r="D21" s="23">
        <v>1</v>
      </c>
      <c r="E21" s="21" t="s">
        <v>18</v>
      </c>
      <c r="F21" s="21" t="s">
        <v>19</v>
      </c>
      <c r="G21" s="24">
        <v>150</v>
      </c>
      <c r="H21" s="24">
        <f t="shared" si="1"/>
        <v>150</v>
      </c>
      <c r="I21" s="23">
        <v>15</v>
      </c>
      <c r="J21" s="23">
        <v>15</v>
      </c>
      <c r="K21" s="23">
        <v>0</v>
      </c>
      <c r="L21" s="117">
        <v>21.000000000000018</v>
      </c>
      <c r="M21" s="115">
        <f t="shared" si="0"/>
        <v>15.750000000000014</v>
      </c>
      <c r="O21" s="3"/>
      <c r="P21" s="3"/>
    </row>
    <row r="22" spans="1:16" ht="15" customHeight="1">
      <c r="A22" s="25">
        <v>14</v>
      </c>
      <c r="B22" s="26" t="s">
        <v>44</v>
      </c>
      <c r="C22" s="27" t="s">
        <v>45</v>
      </c>
      <c r="D22" s="28">
        <v>1</v>
      </c>
      <c r="E22" s="26" t="s">
        <v>18</v>
      </c>
      <c r="F22" s="26" t="s">
        <v>19</v>
      </c>
      <c r="G22" s="29">
        <v>150</v>
      </c>
      <c r="H22" s="29">
        <f t="shared" si="1"/>
        <v>150</v>
      </c>
      <c r="I22" s="28">
        <v>15</v>
      </c>
      <c r="J22" s="28">
        <v>15</v>
      </c>
      <c r="K22" s="28">
        <v>0</v>
      </c>
      <c r="L22" s="118">
        <v>21.000000000000018</v>
      </c>
      <c r="M22" s="115">
        <f t="shared" si="0"/>
        <v>15.750000000000014</v>
      </c>
      <c r="O22" s="3"/>
      <c r="P22" s="3"/>
    </row>
    <row r="23" spans="1:16" ht="15" customHeight="1">
      <c r="A23" s="20">
        <v>15</v>
      </c>
      <c r="B23" s="21" t="s">
        <v>46</v>
      </c>
      <c r="C23" s="22" t="s">
        <v>47</v>
      </c>
      <c r="D23" s="23">
        <v>1</v>
      </c>
      <c r="E23" s="21" t="s">
        <v>18</v>
      </c>
      <c r="F23" s="21" t="s">
        <v>19</v>
      </c>
      <c r="G23" s="24">
        <v>150</v>
      </c>
      <c r="H23" s="24">
        <f t="shared" si="1"/>
        <v>150</v>
      </c>
      <c r="I23" s="23">
        <v>15</v>
      </c>
      <c r="J23" s="23">
        <v>15</v>
      </c>
      <c r="K23" s="23">
        <v>0</v>
      </c>
      <c r="L23" s="117">
        <v>21.000000000000018</v>
      </c>
      <c r="M23" s="115">
        <f t="shared" si="0"/>
        <v>15.750000000000014</v>
      </c>
      <c r="O23" s="3"/>
      <c r="P23" s="3"/>
    </row>
    <row r="24" spans="1:16" ht="15" customHeight="1">
      <c r="A24" s="25">
        <v>16</v>
      </c>
      <c r="B24" s="26" t="s">
        <v>48</v>
      </c>
      <c r="C24" s="27" t="s">
        <v>49</v>
      </c>
      <c r="D24" s="28">
        <v>1</v>
      </c>
      <c r="E24" s="26" t="s">
        <v>18</v>
      </c>
      <c r="F24" s="26" t="s">
        <v>19</v>
      </c>
      <c r="G24" s="29">
        <v>150</v>
      </c>
      <c r="H24" s="29">
        <f t="shared" si="1"/>
        <v>150</v>
      </c>
      <c r="I24" s="28">
        <v>15</v>
      </c>
      <c r="J24" s="28">
        <v>15</v>
      </c>
      <c r="K24" s="28">
        <v>0</v>
      </c>
      <c r="L24" s="118">
        <v>21.000000000000018</v>
      </c>
      <c r="M24" s="115">
        <f t="shared" si="0"/>
        <v>15.750000000000014</v>
      </c>
      <c r="O24" s="3"/>
      <c r="P24" s="3"/>
    </row>
    <row r="25" spans="1:16" ht="15" customHeight="1">
      <c r="A25" s="20">
        <v>17</v>
      </c>
      <c r="B25" s="21" t="s">
        <v>50</v>
      </c>
      <c r="C25" s="22" t="s">
        <v>51</v>
      </c>
      <c r="D25" s="23">
        <v>1</v>
      </c>
      <c r="E25" s="21" t="s">
        <v>18</v>
      </c>
      <c r="F25" s="21" t="s">
        <v>19</v>
      </c>
      <c r="G25" s="24">
        <v>150</v>
      </c>
      <c r="H25" s="24">
        <f t="shared" si="1"/>
        <v>150</v>
      </c>
      <c r="I25" s="23">
        <v>15</v>
      </c>
      <c r="J25" s="23">
        <v>15</v>
      </c>
      <c r="K25" s="23">
        <v>0</v>
      </c>
      <c r="L25" s="117">
        <v>21.000000000000018</v>
      </c>
      <c r="M25" s="115">
        <f t="shared" si="0"/>
        <v>15.750000000000014</v>
      </c>
      <c r="O25" s="3"/>
      <c r="P25" s="3"/>
    </row>
    <row r="26" spans="1:16" ht="15" customHeight="1">
      <c r="A26" s="25">
        <v>18</v>
      </c>
      <c r="B26" s="26" t="s">
        <v>52</v>
      </c>
      <c r="C26" s="27" t="s">
        <v>53</v>
      </c>
      <c r="D26" s="28">
        <v>1</v>
      </c>
      <c r="E26" s="26" t="s">
        <v>18</v>
      </c>
      <c r="F26" s="26" t="s">
        <v>19</v>
      </c>
      <c r="G26" s="29">
        <v>150</v>
      </c>
      <c r="H26" s="29">
        <f t="shared" si="1"/>
        <v>150</v>
      </c>
      <c r="I26" s="28">
        <v>15</v>
      </c>
      <c r="J26" s="28">
        <v>15</v>
      </c>
      <c r="K26" s="28">
        <v>0</v>
      </c>
      <c r="L26" s="118">
        <v>21.000000000000018</v>
      </c>
      <c r="M26" s="115">
        <f t="shared" si="0"/>
        <v>15.750000000000014</v>
      </c>
      <c r="O26" s="3"/>
      <c r="P26" s="3"/>
    </row>
    <row r="27" spans="1:16" ht="15" customHeight="1">
      <c r="A27" s="107">
        <v>19</v>
      </c>
      <c r="B27" s="103" t="s">
        <v>54</v>
      </c>
      <c r="C27" s="104" t="s">
        <v>55</v>
      </c>
      <c r="D27" s="105">
        <v>1</v>
      </c>
      <c r="E27" s="103" t="s">
        <v>18</v>
      </c>
      <c r="F27" s="103" t="s">
        <v>19</v>
      </c>
      <c r="G27" s="106">
        <v>180</v>
      </c>
      <c r="H27" s="106">
        <f t="shared" si="1"/>
        <v>180</v>
      </c>
      <c r="I27" s="105">
        <v>15</v>
      </c>
      <c r="J27" s="105">
        <v>15</v>
      </c>
      <c r="K27" s="105">
        <v>0</v>
      </c>
      <c r="L27" s="119">
        <v>25.200000000000024</v>
      </c>
      <c r="M27" s="116">
        <v>0</v>
      </c>
      <c r="O27" s="3"/>
      <c r="P27" s="3"/>
    </row>
    <row r="28" spans="1:16" ht="15" customHeight="1">
      <c r="A28" s="107">
        <v>20</v>
      </c>
      <c r="B28" s="103" t="s">
        <v>56</v>
      </c>
      <c r="C28" s="104" t="s">
        <v>57</v>
      </c>
      <c r="D28" s="105">
        <v>1</v>
      </c>
      <c r="E28" s="103" t="s">
        <v>18</v>
      </c>
      <c r="F28" s="103" t="s">
        <v>19</v>
      </c>
      <c r="G28" s="108">
        <v>180</v>
      </c>
      <c r="H28" s="108">
        <f t="shared" si="1"/>
        <v>180</v>
      </c>
      <c r="I28" s="105">
        <v>15</v>
      </c>
      <c r="J28" s="105">
        <v>15</v>
      </c>
      <c r="K28" s="105">
        <v>0</v>
      </c>
      <c r="L28" s="120">
        <v>25.200000000000024</v>
      </c>
      <c r="M28" s="116">
        <v>0</v>
      </c>
      <c r="O28" s="3"/>
      <c r="P28" s="3"/>
    </row>
    <row r="29" spans="1:16" ht="18.75" customHeight="1">
      <c r="A29" s="30">
        <v>21</v>
      </c>
      <c r="B29" s="21" t="s">
        <v>58</v>
      </c>
      <c r="C29" s="31" t="s">
        <v>59</v>
      </c>
      <c r="D29" s="23">
        <v>1</v>
      </c>
      <c r="E29" s="21" t="s">
        <v>18</v>
      </c>
      <c r="F29" s="32" t="s">
        <v>19</v>
      </c>
      <c r="G29" s="24">
        <v>180</v>
      </c>
      <c r="H29" s="24">
        <f t="shared" si="1"/>
        <v>180</v>
      </c>
      <c r="I29" s="23">
        <v>15</v>
      </c>
      <c r="J29" s="23">
        <v>15</v>
      </c>
      <c r="K29" s="23">
        <v>0</v>
      </c>
      <c r="L29" s="117">
        <v>25.200000000000024</v>
      </c>
      <c r="M29" s="115">
        <f t="shared" si="0"/>
        <v>18.90000000000002</v>
      </c>
      <c r="O29" s="3"/>
      <c r="P29" s="3"/>
    </row>
    <row r="30" spans="1:16" ht="15" customHeight="1">
      <c r="A30" s="33">
        <v>22</v>
      </c>
      <c r="B30" s="26" t="s">
        <v>60</v>
      </c>
      <c r="C30" s="34" t="s">
        <v>61</v>
      </c>
      <c r="D30" s="28">
        <v>1</v>
      </c>
      <c r="E30" s="26" t="s">
        <v>18</v>
      </c>
      <c r="F30" s="35" t="s">
        <v>19</v>
      </c>
      <c r="G30" s="29">
        <v>180</v>
      </c>
      <c r="H30" s="29">
        <f t="shared" si="1"/>
        <v>180</v>
      </c>
      <c r="I30" s="28">
        <v>15</v>
      </c>
      <c r="J30" s="28">
        <v>15</v>
      </c>
      <c r="K30" s="28">
        <v>0</v>
      </c>
      <c r="L30" s="118">
        <v>25.200000000000024</v>
      </c>
      <c r="M30" s="115">
        <f t="shared" si="0"/>
        <v>18.90000000000002</v>
      </c>
      <c r="O30" s="3"/>
      <c r="P30" s="3"/>
    </row>
    <row r="31" spans="1:16" ht="15" customHeight="1">
      <c r="A31" s="109">
        <v>23</v>
      </c>
      <c r="B31" s="103" t="s">
        <v>62</v>
      </c>
      <c r="C31" s="110" t="s">
        <v>63</v>
      </c>
      <c r="D31" s="105">
        <v>1</v>
      </c>
      <c r="E31" s="103" t="s">
        <v>18</v>
      </c>
      <c r="F31" s="111" t="s">
        <v>19</v>
      </c>
      <c r="G31" s="106">
        <v>180</v>
      </c>
      <c r="H31" s="106">
        <f t="shared" si="1"/>
        <v>180</v>
      </c>
      <c r="I31" s="105">
        <v>15</v>
      </c>
      <c r="J31" s="105">
        <v>15</v>
      </c>
      <c r="K31" s="105">
        <v>0</v>
      </c>
      <c r="L31" s="119">
        <v>25.200000000000024</v>
      </c>
      <c r="M31" s="116">
        <v>0</v>
      </c>
      <c r="O31" s="3"/>
      <c r="P31" s="3"/>
    </row>
    <row r="32" spans="1:16" ht="15" customHeight="1">
      <c r="A32" s="33">
        <v>24</v>
      </c>
      <c r="B32" s="26" t="s">
        <v>64</v>
      </c>
      <c r="C32" s="34" t="s">
        <v>65</v>
      </c>
      <c r="D32" s="28">
        <v>1</v>
      </c>
      <c r="E32" s="26" t="s">
        <v>18</v>
      </c>
      <c r="F32" s="35" t="s">
        <v>19</v>
      </c>
      <c r="G32" s="29">
        <v>180</v>
      </c>
      <c r="H32" s="29">
        <f t="shared" si="1"/>
        <v>180</v>
      </c>
      <c r="I32" s="28">
        <v>15</v>
      </c>
      <c r="J32" s="28">
        <v>15</v>
      </c>
      <c r="K32" s="28">
        <v>0</v>
      </c>
      <c r="L32" s="118">
        <v>25.200000000000024</v>
      </c>
      <c r="M32" s="115">
        <f t="shared" si="0"/>
        <v>18.90000000000002</v>
      </c>
      <c r="O32" s="3"/>
      <c r="P32" s="3"/>
    </row>
    <row r="33" spans="1:16" ht="15" customHeight="1">
      <c r="A33" s="30">
        <v>25</v>
      </c>
      <c r="B33" s="21" t="s">
        <v>66</v>
      </c>
      <c r="C33" s="31" t="s">
        <v>67</v>
      </c>
      <c r="D33" s="23">
        <v>1</v>
      </c>
      <c r="E33" s="21" t="s">
        <v>18</v>
      </c>
      <c r="F33" s="32" t="s">
        <v>19</v>
      </c>
      <c r="G33" s="24">
        <v>180</v>
      </c>
      <c r="H33" s="24">
        <f t="shared" si="1"/>
        <v>180</v>
      </c>
      <c r="I33" s="23">
        <v>15</v>
      </c>
      <c r="J33" s="23">
        <v>15</v>
      </c>
      <c r="K33" s="23">
        <v>0</v>
      </c>
      <c r="L33" s="117">
        <v>25.200000000000024</v>
      </c>
      <c r="M33" s="115">
        <f t="shared" si="0"/>
        <v>18.90000000000002</v>
      </c>
      <c r="O33" s="3"/>
      <c r="P33" s="3"/>
    </row>
    <row r="34" spans="1:16" ht="26.1" customHeight="1">
      <c r="A34" s="109">
        <v>26</v>
      </c>
      <c r="B34" s="103" t="s">
        <v>68</v>
      </c>
      <c r="C34" s="112" t="s">
        <v>69</v>
      </c>
      <c r="D34" s="105">
        <v>3</v>
      </c>
      <c r="E34" s="103" t="s">
        <v>18</v>
      </c>
      <c r="F34" s="111" t="s">
        <v>19</v>
      </c>
      <c r="G34" s="108">
        <v>450</v>
      </c>
      <c r="H34" s="108">
        <f t="shared" si="1"/>
        <v>1350</v>
      </c>
      <c r="I34" s="105">
        <v>15</v>
      </c>
      <c r="J34" s="105">
        <v>15</v>
      </c>
      <c r="K34" s="105">
        <v>0</v>
      </c>
      <c r="L34" s="120">
        <v>283.50000000000011</v>
      </c>
      <c r="M34" s="116">
        <v>0</v>
      </c>
      <c r="O34" s="3"/>
      <c r="P34" s="3"/>
    </row>
    <row r="35" spans="1:16" ht="15" customHeight="1">
      <c r="A35" s="30">
        <v>27</v>
      </c>
      <c r="B35" s="21" t="s">
        <v>70</v>
      </c>
      <c r="C35" s="32" t="s">
        <v>71</v>
      </c>
      <c r="D35" s="23">
        <v>1</v>
      </c>
      <c r="E35" s="21" t="s">
        <v>18</v>
      </c>
      <c r="F35" s="32" t="s">
        <v>19</v>
      </c>
      <c r="G35" s="24">
        <v>520</v>
      </c>
      <c r="H35" s="24">
        <f t="shared" si="1"/>
        <v>520</v>
      </c>
      <c r="I35" s="23">
        <v>15</v>
      </c>
      <c r="J35" s="23">
        <v>15</v>
      </c>
      <c r="K35" s="23">
        <v>0</v>
      </c>
      <c r="L35" s="117">
        <v>72.800000000000068</v>
      </c>
      <c r="M35" s="115">
        <f t="shared" si="0"/>
        <v>54.600000000000051</v>
      </c>
      <c r="O35" s="3"/>
      <c r="P35" s="3"/>
    </row>
    <row r="36" spans="1:16" ht="15" customHeight="1">
      <c r="A36" s="37">
        <v>28</v>
      </c>
      <c r="B36" s="26" t="s">
        <v>72</v>
      </c>
      <c r="C36" s="27" t="s">
        <v>73</v>
      </c>
      <c r="D36" s="28">
        <v>1</v>
      </c>
      <c r="E36" s="26" t="s">
        <v>18</v>
      </c>
      <c r="F36" s="27" t="s">
        <v>19</v>
      </c>
      <c r="G36" s="29">
        <v>520</v>
      </c>
      <c r="H36" s="29">
        <f t="shared" si="1"/>
        <v>520</v>
      </c>
      <c r="I36" s="28">
        <v>15</v>
      </c>
      <c r="J36" s="28">
        <v>15</v>
      </c>
      <c r="K36" s="28">
        <v>0</v>
      </c>
      <c r="L36" s="118">
        <v>72.800000000000068</v>
      </c>
      <c r="M36" s="115">
        <f t="shared" si="0"/>
        <v>54.600000000000051</v>
      </c>
      <c r="O36" s="3"/>
      <c r="P36" s="3"/>
    </row>
    <row r="37" spans="1:16" ht="15" customHeight="1">
      <c r="A37" s="38">
        <v>29</v>
      </c>
      <c r="B37" s="21" t="s">
        <v>74</v>
      </c>
      <c r="C37" s="22" t="s">
        <v>75</v>
      </c>
      <c r="D37" s="23">
        <v>1</v>
      </c>
      <c r="E37" s="21" t="s">
        <v>18</v>
      </c>
      <c r="F37" s="22" t="s">
        <v>19</v>
      </c>
      <c r="G37" s="24">
        <v>520</v>
      </c>
      <c r="H37" s="24">
        <f t="shared" si="1"/>
        <v>520</v>
      </c>
      <c r="I37" s="23">
        <v>15</v>
      </c>
      <c r="J37" s="23">
        <v>15</v>
      </c>
      <c r="K37" s="23">
        <v>0</v>
      </c>
      <c r="L37" s="117">
        <v>72.800000000000068</v>
      </c>
      <c r="M37" s="115">
        <f t="shared" si="0"/>
        <v>54.600000000000051</v>
      </c>
      <c r="O37" s="3"/>
      <c r="P37" s="3"/>
    </row>
    <row r="38" spans="1:16" ht="15" customHeight="1">
      <c r="A38" s="37">
        <v>30</v>
      </c>
      <c r="B38" s="26" t="s">
        <v>76</v>
      </c>
      <c r="C38" s="27" t="s">
        <v>77</v>
      </c>
      <c r="D38" s="28">
        <v>1</v>
      </c>
      <c r="E38" s="26" t="s">
        <v>18</v>
      </c>
      <c r="F38" s="27" t="s">
        <v>19</v>
      </c>
      <c r="G38" s="29">
        <v>520</v>
      </c>
      <c r="H38" s="29">
        <f t="shared" si="1"/>
        <v>520</v>
      </c>
      <c r="I38" s="28">
        <v>15</v>
      </c>
      <c r="J38" s="28">
        <v>15</v>
      </c>
      <c r="K38" s="28">
        <v>0</v>
      </c>
      <c r="L38" s="118">
        <v>72.800000000000068</v>
      </c>
      <c r="M38" s="115">
        <f t="shared" si="0"/>
        <v>54.600000000000051</v>
      </c>
      <c r="O38" s="3"/>
      <c r="P38" s="3"/>
    </row>
    <row r="39" spans="1:16" ht="15" customHeight="1">
      <c r="A39" s="38">
        <v>31</v>
      </c>
      <c r="B39" s="21" t="s">
        <v>78</v>
      </c>
      <c r="C39" s="22" t="s">
        <v>79</v>
      </c>
      <c r="D39" s="23">
        <v>1</v>
      </c>
      <c r="E39" s="21" t="s">
        <v>18</v>
      </c>
      <c r="F39" s="22" t="s">
        <v>19</v>
      </c>
      <c r="G39" s="24">
        <v>520</v>
      </c>
      <c r="H39" s="24">
        <f t="shared" si="1"/>
        <v>520</v>
      </c>
      <c r="I39" s="23">
        <v>15</v>
      </c>
      <c r="J39" s="23">
        <v>15</v>
      </c>
      <c r="K39" s="23">
        <v>0</v>
      </c>
      <c r="L39" s="117">
        <v>72.800000000000068</v>
      </c>
      <c r="M39" s="115">
        <f t="shared" si="0"/>
        <v>54.600000000000051</v>
      </c>
      <c r="O39" s="3"/>
      <c r="P39" s="3"/>
    </row>
    <row r="40" spans="1:16" ht="15" customHeight="1">
      <c r="A40" s="37">
        <v>32</v>
      </c>
      <c r="B40" s="26" t="s">
        <v>80</v>
      </c>
      <c r="C40" s="27" t="s">
        <v>81</v>
      </c>
      <c r="D40" s="28">
        <v>1</v>
      </c>
      <c r="E40" s="26" t="s">
        <v>18</v>
      </c>
      <c r="F40" s="27" t="s">
        <v>19</v>
      </c>
      <c r="G40" s="29">
        <v>520</v>
      </c>
      <c r="H40" s="29">
        <f t="shared" si="1"/>
        <v>520</v>
      </c>
      <c r="I40" s="28">
        <v>15</v>
      </c>
      <c r="J40" s="28">
        <v>15</v>
      </c>
      <c r="K40" s="28">
        <v>0</v>
      </c>
      <c r="L40" s="118">
        <v>72.800000000000068</v>
      </c>
      <c r="M40" s="115">
        <f t="shared" si="0"/>
        <v>54.600000000000051</v>
      </c>
      <c r="O40" s="3"/>
      <c r="P40" s="3"/>
    </row>
    <row r="41" spans="1:16" ht="15" customHeight="1">
      <c r="A41" s="38">
        <v>33</v>
      </c>
      <c r="B41" s="21" t="s">
        <v>82</v>
      </c>
      <c r="C41" s="22" t="s">
        <v>83</v>
      </c>
      <c r="D41" s="23">
        <v>1</v>
      </c>
      <c r="E41" s="21" t="s">
        <v>18</v>
      </c>
      <c r="F41" s="22" t="s">
        <v>19</v>
      </c>
      <c r="G41" s="24">
        <v>520</v>
      </c>
      <c r="H41" s="24">
        <f t="shared" si="1"/>
        <v>520</v>
      </c>
      <c r="I41" s="23">
        <v>15</v>
      </c>
      <c r="J41" s="23">
        <v>15</v>
      </c>
      <c r="K41" s="23">
        <v>0</v>
      </c>
      <c r="L41" s="117">
        <v>72.800000000000068</v>
      </c>
      <c r="M41" s="115">
        <f t="shared" si="0"/>
        <v>54.600000000000051</v>
      </c>
      <c r="O41" s="3"/>
      <c r="P41" s="3"/>
    </row>
    <row r="42" spans="1:16" ht="15" customHeight="1">
      <c r="A42" s="37">
        <v>34</v>
      </c>
      <c r="B42" s="26" t="s">
        <v>84</v>
      </c>
      <c r="C42" s="27" t="s">
        <v>85</v>
      </c>
      <c r="D42" s="28">
        <v>1</v>
      </c>
      <c r="E42" s="26" t="s">
        <v>18</v>
      </c>
      <c r="F42" s="27" t="s">
        <v>19</v>
      </c>
      <c r="G42" s="29">
        <v>520</v>
      </c>
      <c r="H42" s="29">
        <f t="shared" si="1"/>
        <v>520</v>
      </c>
      <c r="I42" s="28">
        <v>15</v>
      </c>
      <c r="J42" s="28">
        <v>15</v>
      </c>
      <c r="K42" s="28">
        <v>0</v>
      </c>
      <c r="L42" s="118">
        <v>72.800000000000068</v>
      </c>
      <c r="M42" s="115">
        <f t="shared" si="0"/>
        <v>54.600000000000051</v>
      </c>
      <c r="O42" s="3"/>
      <c r="P42" s="3"/>
    </row>
    <row r="43" spans="1:16" ht="15" customHeight="1">
      <c r="A43" s="38">
        <v>35</v>
      </c>
      <c r="B43" s="21" t="s">
        <v>86</v>
      </c>
      <c r="C43" s="22" t="s">
        <v>87</v>
      </c>
      <c r="D43" s="23">
        <v>1</v>
      </c>
      <c r="E43" s="21" t="s">
        <v>18</v>
      </c>
      <c r="F43" s="22" t="s">
        <v>19</v>
      </c>
      <c r="G43" s="24">
        <v>520</v>
      </c>
      <c r="H43" s="24">
        <f t="shared" si="1"/>
        <v>520</v>
      </c>
      <c r="I43" s="23">
        <v>15</v>
      </c>
      <c r="J43" s="23">
        <v>15</v>
      </c>
      <c r="K43" s="23">
        <v>0</v>
      </c>
      <c r="L43" s="117">
        <v>72.800000000000068</v>
      </c>
      <c r="M43" s="115">
        <f t="shared" si="0"/>
        <v>54.600000000000051</v>
      </c>
      <c r="O43" s="3"/>
      <c r="P43" s="3"/>
    </row>
    <row r="44" spans="1:16" ht="15" customHeight="1">
      <c r="A44" s="37">
        <v>36</v>
      </c>
      <c r="B44" s="26" t="s">
        <v>88</v>
      </c>
      <c r="C44" s="27" t="s">
        <v>89</v>
      </c>
      <c r="D44" s="28">
        <v>1</v>
      </c>
      <c r="E44" s="26" t="s">
        <v>18</v>
      </c>
      <c r="F44" s="27" t="s">
        <v>19</v>
      </c>
      <c r="G44" s="29">
        <v>520</v>
      </c>
      <c r="H44" s="29">
        <f t="shared" si="1"/>
        <v>520</v>
      </c>
      <c r="I44" s="28">
        <v>15</v>
      </c>
      <c r="J44" s="28">
        <v>15</v>
      </c>
      <c r="K44" s="28">
        <v>0</v>
      </c>
      <c r="L44" s="118">
        <v>72.800000000000068</v>
      </c>
      <c r="M44" s="115">
        <f t="shared" si="0"/>
        <v>54.600000000000051</v>
      </c>
      <c r="O44" s="3"/>
      <c r="P44" s="3"/>
    </row>
    <row r="45" spans="1:16" ht="15" customHeight="1">
      <c r="A45" s="38">
        <v>37</v>
      </c>
      <c r="B45" s="21" t="s">
        <v>90</v>
      </c>
      <c r="C45" s="22" t="s">
        <v>91</v>
      </c>
      <c r="D45" s="23">
        <v>1</v>
      </c>
      <c r="E45" s="21" t="s">
        <v>18</v>
      </c>
      <c r="F45" s="22" t="s">
        <v>19</v>
      </c>
      <c r="G45" s="24">
        <v>520</v>
      </c>
      <c r="H45" s="24">
        <f t="shared" si="1"/>
        <v>520</v>
      </c>
      <c r="I45" s="23">
        <v>15</v>
      </c>
      <c r="J45" s="23">
        <v>15</v>
      </c>
      <c r="K45" s="23">
        <v>0</v>
      </c>
      <c r="L45" s="117">
        <v>72.800000000000068</v>
      </c>
      <c r="M45" s="115">
        <f t="shared" si="0"/>
        <v>54.600000000000051</v>
      </c>
      <c r="O45" s="3"/>
      <c r="P45" s="3"/>
    </row>
    <row r="46" spans="1:16" ht="15" customHeight="1">
      <c r="A46" s="37">
        <v>38</v>
      </c>
      <c r="B46" s="26" t="s">
        <v>92</v>
      </c>
      <c r="C46" s="27" t="s">
        <v>93</v>
      </c>
      <c r="D46" s="28">
        <v>1</v>
      </c>
      <c r="E46" s="26" t="s">
        <v>18</v>
      </c>
      <c r="F46" s="27" t="s">
        <v>19</v>
      </c>
      <c r="G46" s="29">
        <v>520</v>
      </c>
      <c r="H46" s="29">
        <f t="shared" si="1"/>
        <v>520</v>
      </c>
      <c r="I46" s="28">
        <v>15</v>
      </c>
      <c r="J46" s="28">
        <v>15</v>
      </c>
      <c r="K46" s="28">
        <v>0</v>
      </c>
      <c r="L46" s="118">
        <v>72.800000000000068</v>
      </c>
      <c r="M46" s="115">
        <f t="shared" si="0"/>
        <v>54.600000000000051</v>
      </c>
      <c r="O46" s="3"/>
      <c r="P46" s="3"/>
    </row>
    <row r="47" spans="1:16" ht="15" customHeight="1">
      <c r="A47" s="38">
        <v>39</v>
      </c>
      <c r="B47" s="21" t="s">
        <v>94</v>
      </c>
      <c r="C47" s="22" t="s">
        <v>95</v>
      </c>
      <c r="D47" s="23">
        <v>1</v>
      </c>
      <c r="E47" s="21" t="s">
        <v>18</v>
      </c>
      <c r="F47" s="22" t="s">
        <v>19</v>
      </c>
      <c r="G47" s="24">
        <v>520</v>
      </c>
      <c r="H47" s="24">
        <f t="shared" si="1"/>
        <v>520</v>
      </c>
      <c r="I47" s="23">
        <v>15</v>
      </c>
      <c r="J47" s="23">
        <v>15</v>
      </c>
      <c r="K47" s="23">
        <v>0</v>
      </c>
      <c r="L47" s="117">
        <v>72.800000000000068</v>
      </c>
      <c r="M47" s="115">
        <f t="shared" si="0"/>
        <v>54.600000000000051</v>
      </c>
      <c r="O47" s="3"/>
      <c r="P47" s="3"/>
    </row>
    <row r="48" spans="1:16" ht="15" customHeight="1">
      <c r="A48" s="37">
        <v>40</v>
      </c>
      <c r="B48" s="26" t="s">
        <v>96</v>
      </c>
      <c r="C48" s="27" t="s">
        <v>97</v>
      </c>
      <c r="D48" s="28">
        <v>1</v>
      </c>
      <c r="E48" s="26" t="s">
        <v>18</v>
      </c>
      <c r="F48" s="27" t="s">
        <v>19</v>
      </c>
      <c r="G48" s="29">
        <v>520</v>
      </c>
      <c r="H48" s="29">
        <f t="shared" si="1"/>
        <v>520</v>
      </c>
      <c r="I48" s="28">
        <v>15</v>
      </c>
      <c r="J48" s="28">
        <v>15</v>
      </c>
      <c r="K48" s="28">
        <v>0</v>
      </c>
      <c r="L48" s="118">
        <v>72.800000000000068</v>
      </c>
      <c r="M48" s="115">
        <f t="shared" si="0"/>
        <v>54.600000000000051</v>
      </c>
      <c r="O48" s="3"/>
      <c r="P48" s="3"/>
    </row>
    <row r="49" spans="1:16" ht="15" customHeight="1">
      <c r="A49" s="38">
        <v>41</v>
      </c>
      <c r="B49" s="21" t="s">
        <v>98</v>
      </c>
      <c r="C49" s="22" t="s">
        <v>99</v>
      </c>
      <c r="D49" s="23">
        <v>1</v>
      </c>
      <c r="E49" s="21" t="s">
        <v>18</v>
      </c>
      <c r="F49" s="22" t="s">
        <v>19</v>
      </c>
      <c r="G49" s="24">
        <v>520</v>
      </c>
      <c r="H49" s="24">
        <f t="shared" si="1"/>
        <v>520</v>
      </c>
      <c r="I49" s="23">
        <v>15</v>
      </c>
      <c r="J49" s="23">
        <v>15</v>
      </c>
      <c r="K49" s="23">
        <v>0</v>
      </c>
      <c r="L49" s="117">
        <v>72.800000000000068</v>
      </c>
      <c r="M49" s="115">
        <f t="shared" si="0"/>
        <v>54.600000000000051</v>
      </c>
      <c r="O49" s="3"/>
      <c r="P49" s="3"/>
    </row>
    <row r="50" spans="1:16" ht="15" customHeight="1">
      <c r="A50" s="37">
        <v>42</v>
      </c>
      <c r="B50" s="26" t="s">
        <v>100</v>
      </c>
      <c r="C50" s="27" t="s">
        <v>101</v>
      </c>
      <c r="D50" s="28">
        <v>1</v>
      </c>
      <c r="E50" s="26" t="s">
        <v>18</v>
      </c>
      <c r="F50" s="27" t="s">
        <v>19</v>
      </c>
      <c r="G50" s="29">
        <v>520</v>
      </c>
      <c r="H50" s="29">
        <f t="shared" si="1"/>
        <v>520</v>
      </c>
      <c r="I50" s="28">
        <v>15</v>
      </c>
      <c r="J50" s="28">
        <v>15</v>
      </c>
      <c r="K50" s="28">
        <v>0</v>
      </c>
      <c r="L50" s="118">
        <v>72.800000000000068</v>
      </c>
      <c r="M50" s="115">
        <f t="shared" si="0"/>
        <v>54.600000000000051</v>
      </c>
      <c r="O50" s="3"/>
      <c r="P50" s="3"/>
    </row>
    <row r="51" spans="1:16" ht="15" customHeight="1">
      <c r="A51" s="38">
        <v>43</v>
      </c>
      <c r="B51" s="21" t="s">
        <v>102</v>
      </c>
      <c r="C51" s="22" t="s">
        <v>103</v>
      </c>
      <c r="D51" s="23">
        <v>1</v>
      </c>
      <c r="E51" s="21" t="s">
        <v>18</v>
      </c>
      <c r="F51" s="22" t="s">
        <v>19</v>
      </c>
      <c r="G51" s="24">
        <v>520</v>
      </c>
      <c r="H51" s="24">
        <f t="shared" si="1"/>
        <v>520</v>
      </c>
      <c r="I51" s="23">
        <v>15</v>
      </c>
      <c r="J51" s="23">
        <v>15</v>
      </c>
      <c r="K51" s="23">
        <v>0</v>
      </c>
      <c r="L51" s="117">
        <v>72.800000000000068</v>
      </c>
      <c r="M51" s="115">
        <f t="shared" si="0"/>
        <v>54.600000000000051</v>
      </c>
      <c r="O51" s="3"/>
      <c r="P51" s="3"/>
    </row>
    <row r="52" spans="1:16" ht="15" customHeight="1">
      <c r="A52" s="37">
        <v>44</v>
      </c>
      <c r="B52" s="26" t="s">
        <v>104</v>
      </c>
      <c r="C52" s="27" t="s">
        <v>105</v>
      </c>
      <c r="D52" s="28">
        <v>1</v>
      </c>
      <c r="E52" s="26" t="s">
        <v>18</v>
      </c>
      <c r="F52" s="27" t="s">
        <v>19</v>
      </c>
      <c r="G52" s="29">
        <v>520</v>
      </c>
      <c r="H52" s="29">
        <f t="shared" si="1"/>
        <v>520</v>
      </c>
      <c r="I52" s="28">
        <v>15</v>
      </c>
      <c r="J52" s="28">
        <v>15</v>
      </c>
      <c r="K52" s="28">
        <v>0</v>
      </c>
      <c r="L52" s="118">
        <v>72.800000000000068</v>
      </c>
      <c r="M52" s="115">
        <f t="shared" si="0"/>
        <v>54.600000000000051</v>
      </c>
      <c r="O52" s="3"/>
      <c r="P52" s="3"/>
    </row>
    <row r="53" spans="1:16" ht="15" customHeight="1">
      <c r="A53" s="38">
        <v>45</v>
      </c>
      <c r="B53" s="21" t="s">
        <v>106</v>
      </c>
      <c r="C53" s="22" t="s">
        <v>107</v>
      </c>
      <c r="D53" s="23">
        <v>1</v>
      </c>
      <c r="E53" s="21" t="s">
        <v>18</v>
      </c>
      <c r="F53" s="22" t="s">
        <v>19</v>
      </c>
      <c r="G53" s="24">
        <v>520</v>
      </c>
      <c r="H53" s="24">
        <f t="shared" si="1"/>
        <v>520</v>
      </c>
      <c r="I53" s="23">
        <v>15</v>
      </c>
      <c r="J53" s="23">
        <v>15</v>
      </c>
      <c r="K53" s="23">
        <v>0</v>
      </c>
      <c r="L53" s="117">
        <v>72.800000000000068</v>
      </c>
      <c r="M53" s="115">
        <f t="shared" si="0"/>
        <v>54.600000000000051</v>
      </c>
      <c r="O53" s="3"/>
      <c r="P53" s="3"/>
    </row>
    <row r="54" spans="1:16" ht="15" customHeight="1">
      <c r="A54" s="102">
        <v>46</v>
      </c>
      <c r="B54" s="103" t="s">
        <v>108</v>
      </c>
      <c r="C54" s="104" t="s">
        <v>109</v>
      </c>
      <c r="D54" s="105">
        <v>1</v>
      </c>
      <c r="E54" s="103" t="s">
        <v>18</v>
      </c>
      <c r="F54" s="104" t="s">
        <v>19</v>
      </c>
      <c r="G54" s="108">
        <v>520</v>
      </c>
      <c r="H54" s="108">
        <f t="shared" si="1"/>
        <v>520</v>
      </c>
      <c r="I54" s="105">
        <v>15</v>
      </c>
      <c r="J54" s="105">
        <v>15</v>
      </c>
      <c r="K54" s="105">
        <v>0</v>
      </c>
      <c r="L54" s="120">
        <v>72.800000000000068</v>
      </c>
      <c r="M54" s="116">
        <v>0</v>
      </c>
      <c r="O54" s="3"/>
      <c r="P54" s="3"/>
    </row>
    <row r="55" spans="1:16" ht="15" customHeight="1">
      <c r="A55" s="38">
        <v>47</v>
      </c>
      <c r="B55" s="21" t="s">
        <v>110</v>
      </c>
      <c r="C55" s="22" t="s">
        <v>111</v>
      </c>
      <c r="D55" s="23">
        <v>1</v>
      </c>
      <c r="E55" s="21" t="s">
        <v>18</v>
      </c>
      <c r="F55" s="22" t="s">
        <v>19</v>
      </c>
      <c r="G55" s="24">
        <v>250</v>
      </c>
      <c r="H55" s="24">
        <f t="shared" si="1"/>
        <v>250</v>
      </c>
      <c r="I55" s="23">
        <v>15</v>
      </c>
      <c r="J55" s="23">
        <v>15</v>
      </c>
      <c r="K55" s="23">
        <v>0</v>
      </c>
      <c r="L55" s="117">
        <v>35.000000000000028</v>
      </c>
      <c r="M55" s="115">
        <f t="shared" si="0"/>
        <v>26.250000000000021</v>
      </c>
      <c r="O55" s="3"/>
      <c r="P55" s="3"/>
    </row>
    <row r="56" spans="1:16" ht="15" customHeight="1">
      <c r="A56" s="37">
        <v>48</v>
      </c>
      <c r="B56" s="26" t="s">
        <v>112</v>
      </c>
      <c r="C56" s="27" t="s">
        <v>113</v>
      </c>
      <c r="D56" s="28">
        <v>1</v>
      </c>
      <c r="E56" s="26" t="s">
        <v>18</v>
      </c>
      <c r="F56" s="27" t="s">
        <v>19</v>
      </c>
      <c r="G56" s="29">
        <v>160</v>
      </c>
      <c r="H56" s="29">
        <f t="shared" si="1"/>
        <v>160</v>
      </c>
      <c r="I56" s="28">
        <v>15</v>
      </c>
      <c r="J56" s="28">
        <v>15</v>
      </c>
      <c r="K56" s="28">
        <v>0</v>
      </c>
      <c r="L56" s="118">
        <v>22.40000000000002</v>
      </c>
      <c r="M56" s="115">
        <f t="shared" si="0"/>
        <v>16.800000000000015</v>
      </c>
      <c r="O56" s="3"/>
      <c r="P56" s="3"/>
    </row>
    <row r="57" spans="1:16" ht="15" customHeight="1">
      <c r="A57" s="38">
        <v>49</v>
      </c>
      <c r="B57" s="21" t="s">
        <v>114</v>
      </c>
      <c r="C57" s="22" t="s">
        <v>115</v>
      </c>
      <c r="D57" s="23">
        <v>1</v>
      </c>
      <c r="E57" s="21" t="s">
        <v>18</v>
      </c>
      <c r="F57" s="22" t="s">
        <v>19</v>
      </c>
      <c r="G57" s="24">
        <v>180</v>
      </c>
      <c r="H57" s="24">
        <f t="shared" si="1"/>
        <v>180</v>
      </c>
      <c r="I57" s="23">
        <v>15</v>
      </c>
      <c r="J57" s="23">
        <v>15</v>
      </c>
      <c r="K57" s="23">
        <v>0</v>
      </c>
      <c r="L57" s="117">
        <v>25.200000000000024</v>
      </c>
      <c r="M57" s="115">
        <f t="shared" si="0"/>
        <v>18.90000000000002</v>
      </c>
      <c r="O57" s="3"/>
      <c r="P57" s="3"/>
    </row>
    <row r="58" spans="1:16" ht="15" customHeight="1">
      <c r="A58" s="37">
        <v>50</v>
      </c>
      <c r="B58" s="26" t="s">
        <v>116</v>
      </c>
      <c r="C58" s="27" t="s">
        <v>117</v>
      </c>
      <c r="D58" s="28">
        <v>1</v>
      </c>
      <c r="E58" s="26" t="s">
        <v>18</v>
      </c>
      <c r="F58" s="27" t="s">
        <v>19</v>
      </c>
      <c r="G58" s="29">
        <v>64</v>
      </c>
      <c r="H58" s="29">
        <f t="shared" si="1"/>
        <v>64</v>
      </c>
      <c r="I58" s="28">
        <v>15</v>
      </c>
      <c r="J58" s="28">
        <v>15</v>
      </c>
      <c r="K58" s="28">
        <v>0</v>
      </c>
      <c r="L58" s="118">
        <v>8.960000000000008</v>
      </c>
      <c r="M58" s="115">
        <f t="shared" si="0"/>
        <v>6.720000000000006</v>
      </c>
      <c r="O58" s="3"/>
      <c r="P58" s="3"/>
    </row>
    <row r="59" spans="1:16" ht="15" customHeight="1">
      <c r="A59" s="38">
        <v>51</v>
      </c>
      <c r="B59" s="21" t="s">
        <v>118</v>
      </c>
      <c r="C59" s="22" t="s">
        <v>119</v>
      </c>
      <c r="D59" s="23">
        <v>1</v>
      </c>
      <c r="E59" s="21" t="s">
        <v>18</v>
      </c>
      <c r="F59" s="22" t="s">
        <v>19</v>
      </c>
      <c r="G59" s="24">
        <v>70</v>
      </c>
      <c r="H59" s="24">
        <f t="shared" si="1"/>
        <v>70</v>
      </c>
      <c r="I59" s="23">
        <v>15</v>
      </c>
      <c r="J59" s="23">
        <v>15</v>
      </c>
      <c r="K59" s="23">
        <v>0</v>
      </c>
      <c r="L59" s="117">
        <v>4.9000000000000039</v>
      </c>
      <c r="M59" s="115">
        <f t="shared" si="0"/>
        <v>3.6750000000000029</v>
      </c>
      <c r="O59" s="3"/>
      <c r="P59" s="3"/>
    </row>
    <row r="60" spans="1:16" ht="17.100000000000001" customHeight="1">
      <c r="A60" s="37">
        <v>52</v>
      </c>
      <c r="B60" s="26" t="s">
        <v>120</v>
      </c>
      <c r="C60" s="27" t="s">
        <v>121</v>
      </c>
      <c r="D60" s="28">
        <v>1</v>
      </c>
      <c r="E60" s="26" t="s">
        <v>18</v>
      </c>
      <c r="F60" s="27" t="s">
        <v>19</v>
      </c>
      <c r="G60" s="29">
        <v>70</v>
      </c>
      <c r="H60" s="29">
        <f t="shared" si="1"/>
        <v>70</v>
      </c>
      <c r="I60" s="28">
        <v>15</v>
      </c>
      <c r="J60" s="28">
        <v>15</v>
      </c>
      <c r="K60" s="28">
        <v>0</v>
      </c>
      <c r="L60" s="118">
        <v>4.9000000000000039</v>
      </c>
      <c r="M60" s="115">
        <f t="shared" si="0"/>
        <v>3.6750000000000029</v>
      </c>
      <c r="O60" s="3"/>
      <c r="P60" s="3"/>
    </row>
    <row r="61" spans="1:16" ht="17.100000000000001" customHeight="1">
      <c r="A61" s="38">
        <v>53</v>
      </c>
      <c r="B61" s="21" t="s">
        <v>122</v>
      </c>
      <c r="C61" s="22" t="s">
        <v>123</v>
      </c>
      <c r="D61" s="23">
        <v>1</v>
      </c>
      <c r="E61" s="21" t="s">
        <v>18</v>
      </c>
      <c r="F61" s="22" t="s">
        <v>19</v>
      </c>
      <c r="G61" s="24">
        <v>28</v>
      </c>
      <c r="H61" s="24">
        <f t="shared" si="1"/>
        <v>28</v>
      </c>
      <c r="I61" s="23">
        <v>15</v>
      </c>
      <c r="J61" s="23">
        <v>15</v>
      </c>
      <c r="K61" s="23">
        <v>0</v>
      </c>
      <c r="L61" s="117">
        <v>3.9200000000000035</v>
      </c>
      <c r="M61" s="115">
        <f t="shared" si="0"/>
        <v>2.9400000000000026</v>
      </c>
      <c r="O61" s="3"/>
      <c r="P61" s="3"/>
    </row>
    <row r="62" spans="1:16" ht="17.100000000000001" customHeight="1">
      <c r="A62" s="37">
        <v>54</v>
      </c>
      <c r="B62" s="26" t="s">
        <v>124</v>
      </c>
      <c r="C62" s="27" t="s">
        <v>125</v>
      </c>
      <c r="D62" s="28">
        <v>1</v>
      </c>
      <c r="E62" s="26" t="s">
        <v>18</v>
      </c>
      <c r="F62" s="27" t="s">
        <v>19</v>
      </c>
      <c r="G62" s="29">
        <v>28</v>
      </c>
      <c r="H62" s="29">
        <f t="shared" si="1"/>
        <v>28</v>
      </c>
      <c r="I62" s="28">
        <v>15</v>
      </c>
      <c r="J62" s="28">
        <v>15</v>
      </c>
      <c r="K62" s="28">
        <v>0</v>
      </c>
      <c r="L62" s="118">
        <v>3.9200000000000035</v>
      </c>
      <c r="M62" s="115">
        <f t="shared" si="0"/>
        <v>2.9400000000000026</v>
      </c>
      <c r="O62" s="3"/>
      <c r="P62" s="3"/>
    </row>
    <row r="63" spans="1:16" ht="17.100000000000001" customHeight="1">
      <c r="A63" s="38">
        <v>55</v>
      </c>
      <c r="B63" s="21" t="s">
        <v>126</v>
      </c>
      <c r="C63" s="22" t="s">
        <v>127</v>
      </c>
      <c r="D63" s="23">
        <v>1</v>
      </c>
      <c r="E63" s="21" t="s">
        <v>18</v>
      </c>
      <c r="F63" s="22" t="s">
        <v>19</v>
      </c>
      <c r="G63" s="24">
        <v>145</v>
      </c>
      <c r="H63" s="24">
        <f t="shared" si="1"/>
        <v>145</v>
      </c>
      <c r="I63" s="23">
        <v>15</v>
      </c>
      <c r="J63" s="23">
        <v>15</v>
      </c>
      <c r="K63" s="23">
        <v>0</v>
      </c>
      <c r="L63" s="117">
        <v>20.300000000000018</v>
      </c>
      <c r="M63" s="115">
        <f t="shared" si="0"/>
        <v>15.225000000000014</v>
      </c>
      <c r="O63" s="3"/>
      <c r="P63" s="3"/>
    </row>
    <row r="64" spans="1:16" ht="17.100000000000001" customHeight="1">
      <c r="A64" s="37">
        <v>56</v>
      </c>
      <c r="B64" s="26" t="s">
        <v>128</v>
      </c>
      <c r="C64" s="27" t="s">
        <v>129</v>
      </c>
      <c r="D64" s="28">
        <v>2</v>
      </c>
      <c r="E64" s="26" t="s">
        <v>18</v>
      </c>
      <c r="F64" s="27" t="s">
        <v>19</v>
      </c>
      <c r="G64" s="29">
        <v>145</v>
      </c>
      <c r="H64" s="29">
        <f t="shared" si="1"/>
        <v>290</v>
      </c>
      <c r="I64" s="28">
        <v>15</v>
      </c>
      <c r="J64" s="28">
        <v>15</v>
      </c>
      <c r="K64" s="28">
        <v>0</v>
      </c>
      <c r="L64" s="118">
        <v>40.600000000000037</v>
      </c>
      <c r="M64" s="115">
        <f t="shared" si="0"/>
        <v>30.450000000000028</v>
      </c>
      <c r="O64" s="3"/>
      <c r="P64" s="3"/>
    </row>
    <row r="65" spans="1:16" ht="17.100000000000001" customHeight="1">
      <c r="A65" s="38">
        <v>57</v>
      </c>
      <c r="B65" s="21" t="s">
        <v>130</v>
      </c>
      <c r="C65" s="22" t="s">
        <v>131</v>
      </c>
      <c r="D65" s="23">
        <v>1</v>
      </c>
      <c r="E65" s="21" t="s">
        <v>18</v>
      </c>
      <c r="F65" s="22" t="s">
        <v>19</v>
      </c>
      <c r="G65" s="24">
        <v>562.06399999999996</v>
      </c>
      <c r="H65" s="24">
        <f t="shared" si="1"/>
        <v>562.06399999999996</v>
      </c>
      <c r="I65" s="23">
        <v>15</v>
      </c>
      <c r="J65" s="23">
        <v>15</v>
      </c>
      <c r="K65" s="23">
        <v>0</v>
      </c>
      <c r="L65" s="117">
        <v>78.688960000000066</v>
      </c>
      <c r="M65" s="115">
        <f t="shared" si="0"/>
        <v>59.016720000000049</v>
      </c>
      <c r="O65" s="3"/>
      <c r="P65" s="3"/>
    </row>
    <row r="66" spans="1:16" ht="17.100000000000001" customHeight="1">
      <c r="A66" s="37">
        <v>58</v>
      </c>
      <c r="B66" s="26" t="s">
        <v>132</v>
      </c>
      <c r="C66" s="27" t="s">
        <v>133</v>
      </c>
      <c r="D66" s="28">
        <v>1</v>
      </c>
      <c r="E66" s="26" t="s">
        <v>18</v>
      </c>
      <c r="F66" s="27" t="s">
        <v>19</v>
      </c>
      <c r="G66" s="29">
        <v>65.48</v>
      </c>
      <c r="H66" s="29">
        <f t="shared" si="1"/>
        <v>65.48</v>
      </c>
      <c r="I66" s="28">
        <v>15</v>
      </c>
      <c r="J66" s="28">
        <v>15</v>
      </c>
      <c r="K66" s="28">
        <v>0</v>
      </c>
      <c r="L66" s="118">
        <v>4.5836000000000041</v>
      </c>
      <c r="M66" s="115">
        <f t="shared" si="0"/>
        <v>3.4377000000000031</v>
      </c>
      <c r="O66" s="3"/>
      <c r="P66" s="3"/>
    </row>
    <row r="67" spans="1:16" ht="17.100000000000001" customHeight="1">
      <c r="A67" s="38">
        <v>59</v>
      </c>
      <c r="B67" s="21" t="s">
        <v>134</v>
      </c>
      <c r="C67" s="22" t="s">
        <v>135</v>
      </c>
      <c r="D67" s="23">
        <v>1</v>
      </c>
      <c r="E67" s="21" t="s">
        <v>18</v>
      </c>
      <c r="F67" s="22" t="s">
        <v>19</v>
      </c>
      <c r="G67" s="24">
        <v>102.68</v>
      </c>
      <c r="H67" s="24">
        <f t="shared" si="1"/>
        <v>102.68</v>
      </c>
      <c r="I67" s="23">
        <v>15</v>
      </c>
      <c r="J67" s="23">
        <v>15</v>
      </c>
      <c r="K67" s="23">
        <v>0</v>
      </c>
      <c r="L67" s="117">
        <v>14.375200000000014</v>
      </c>
      <c r="M67" s="115">
        <f t="shared" si="0"/>
        <v>10.78140000000001</v>
      </c>
      <c r="O67" s="3"/>
      <c r="P67" s="3"/>
    </row>
    <row r="68" spans="1:16" ht="17.100000000000001" customHeight="1">
      <c r="A68" s="37">
        <v>60</v>
      </c>
      <c r="B68" s="26" t="s">
        <v>136</v>
      </c>
      <c r="C68" s="27" t="s">
        <v>137</v>
      </c>
      <c r="D68" s="28">
        <v>1</v>
      </c>
      <c r="E68" s="26" t="s">
        <v>18</v>
      </c>
      <c r="F68" s="27" t="s">
        <v>19</v>
      </c>
      <c r="G68" s="29">
        <v>180</v>
      </c>
      <c r="H68" s="29">
        <f t="shared" si="1"/>
        <v>180</v>
      </c>
      <c r="I68" s="28">
        <v>15</v>
      </c>
      <c r="J68" s="28">
        <v>15</v>
      </c>
      <c r="K68" s="28">
        <v>0</v>
      </c>
      <c r="L68" s="118">
        <v>25.200000000000024</v>
      </c>
      <c r="M68" s="115">
        <f t="shared" si="0"/>
        <v>18.90000000000002</v>
      </c>
      <c r="O68" s="3"/>
      <c r="P68" s="3"/>
    </row>
    <row r="69" spans="1:16" ht="17.100000000000001" customHeight="1">
      <c r="A69" s="102">
        <v>61</v>
      </c>
      <c r="B69" s="103" t="s">
        <v>138</v>
      </c>
      <c r="C69" s="104" t="s">
        <v>139</v>
      </c>
      <c r="D69" s="105">
        <v>1</v>
      </c>
      <c r="E69" s="103" t="s">
        <v>18</v>
      </c>
      <c r="F69" s="104" t="s">
        <v>19</v>
      </c>
      <c r="G69" s="106">
        <v>75</v>
      </c>
      <c r="H69" s="106">
        <f t="shared" si="1"/>
        <v>75</v>
      </c>
      <c r="I69" s="105">
        <v>15</v>
      </c>
      <c r="J69" s="105">
        <v>15</v>
      </c>
      <c r="K69" s="105">
        <v>0</v>
      </c>
      <c r="L69" s="119">
        <v>10.500000000000009</v>
      </c>
      <c r="M69" s="116">
        <v>0</v>
      </c>
      <c r="O69" s="3"/>
      <c r="P69" s="3"/>
    </row>
    <row r="70" spans="1:16" ht="17.100000000000001" customHeight="1">
      <c r="A70" s="37">
        <v>62</v>
      </c>
      <c r="B70" s="26" t="s">
        <v>140</v>
      </c>
      <c r="C70" s="27" t="s">
        <v>141</v>
      </c>
      <c r="D70" s="28">
        <v>1</v>
      </c>
      <c r="E70" s="26" t="s">
        <v>18</v>
      </c>
      <c r="F70" s="27" t="s">
        <v>19</v>
      </c>
      <c r="G70" s="29">
        <v>16</v>
      </c>
      <c r="H70" s="29">
        <f t="shared" si="1"/>
        <v>16</v>
      </c>
      <c r="I70" s="28">
        <v>15</v>
      </c>
      <c r="J70" s="28">
        <v>15</v>
      </c>
      <c r="K70" s="28">
        <v>0</v>
      </c>
      <c r="L70" s="118">
        <v>2.240000000000002</v>
      </c>
      <c r="M70" s="115">
        <f t="shared" si="0"/>
        <v>1.6800000000000015</v>
      </c>
      <c r="O70" s="3"/>
      <c r="P70" s="3"/>
    </row>
    <row r="71" spans="1:16" ht="17.100000000000001" customHeight="1">
      <c r="A71" s="102">
        <v>63</v>
      </c>
      <c r="B71" s="103" t="s">
        <v>142</v>
      </c>
      <c r="C71" s="104" t="s">
        <v>143</v>
      </c>
      <c r="D71" s="105">
        <v>1</v>
      </c>
      <c r="E71" s="103" t="s">
        <v>18</v>
      </c>
      <c r="F71" s="104" t="s">
        <v>19</v>
      </c>
      <c r="G71" s="106">
        <v>23</v>
      </c>
      <c r="H71" s="106">
        <f t="shared" si="1"/>
        <v>23</v>
      </c>
      <c r="I71" s="105">
        <v>15</v>
      </c>
      <c r="J71" s="105">
        <v>15</v>
      </c>
      <c r="K71" s="105">
        <v>0</v>
      </c>
      <c r="L71" s="119">
        <v>3.2200000000000029</v>
      </c>
      <c r="M71" s="116">
        <v>0</v>
      </c>
      <c r="O71" s="3"/>
      <c r="P71" s="3"/>
    </row>
    <row r="72" spans="1:16" ht="17.100000000000001" customHeight="1">
      <c r="A72" s="102">
        <v>64</v>
      </c>
      <c r="B72" s="103" t="s">
        <v>144</v>
      </c>
      <c r="C72" s="104" t="s">
        <v>145</v>
      </c>
      <c r="D72" s="105">
        <v>1</v>
      </c>
      <c r="E72" s="103" t="s">
        <v>18</v>
      </c>
      <c r="F72" s="104" t="s">
        <v>19</v>
      </c>
      <c r="G72" s="108">
        <v>570</v>
      </c>
      <c r="H72" s="108">
        <f t="shared" si="1"/>
        <v>570</v>
      </c>
      <c r="I72" s="105">
        <v>15</v>
      </c>
      <c r="J72" s="105">
        <v>15</v>
      </c>
      <c r="K72" s="105">
        <v>0</v>
      </c>
      <c r="L72" s="120">
        <v>79.800000000000068</v>
      </c>
      <c r="M72" s="116">
        <v>0</v>
      </c>
      <c r="O72" s="3"/>
      <c r="P72" s="3"/>
    </row>
    <row r="73" spans="1:16" ht="17.100000000000001" customHeight="1">
      <c r="A73" s="38">
        <v>65</v>
      </c>
      <c r="B73" s="21" t="s">
        <v>146</v>
      </c>
      <c r="C73" s="22" t="s">
        <v>147</v>
      </c>
      <c r="D73" s="23">
        <v>1</v>
      </c>
      <c r="E73" s="21" t="s">
        <v>18</v>
      </c>
      <c r="F73" s="22" t="s">
        <v>19</v>
      </c>
      <c r="G73" s="24">
        <v>120</v>
      </c>
      <c r="H73" s="24">
        <f t="shared" si="1"/>
        <v>120</v>
      </c>
      <c r="I73" s="23">
        <v>15</v>
      </c>
      <c r="J73" s="23">
        <v>15</v>
      </c>
      <c r="K73" s="23">
        <v>0</v>
      </c>
      <c r="L73" s="117">
        <v>16.800000000000015</v>
      </c>
      <c r="M73" s="115">
        <f t="shared" ref="M73:M136" si="2">L73*75%</f>
        <v>12.600000000000012</v>
      </c>
      <c r="O73" s="3"/>
      <c r="P73" s="3"/>
    </row>
    <row r="74" spans="1:16" ht="17.100000000000001" customHeight="1">
      <c r="A74" s="37">
        <v>66</v>
      </c>
      <c r="B74" s="26" t="s">
        <v>148</v>
      </c>
      <c r="C74" s="27" t="s">
        <v>149</v>
      </c>
      <c r="D74" s="28">
        <v>1</v>
      </c>
      <c r="E74" s="26" t="s">
        <v>18</v>
      </c>
      <c r="F74" s="27" t="s">
        <v>19</v>
      </c>
      <c r="G74" s="29">
        <v>6750</v>
      </c>
      <c r="H74" s="29">
        <f t="shared" ref="H74:H137" si="3">+D74*G74</f>
        <v>6750</v>
      </c>
      <c r="I74" s="28">
        <v>15</v>
      </c>
      <c r="J74" s="28">
        <v>15</v>
      </c>
      <c r="K74" s="28">
        <v>0</v>
      </c>
      <c r="L74" s="118">
        <v>945.0000000000008</v>
      </c>
      <c r="M74" s="115">
        <f t="shared" si="2"/>
        <v>708.75000000000057</v>
      </c>
      <c r="O74" s="3"/>
      <c r="P74" s="3"/>
    </row>
    <row r="75" spans="1:16" ht="17.100000000000001" customHeight="1">
      <c r="A75" s="38">
        <v>67</v>
      </c>
      <c r="B75" s="21" t="s">
        <v>150</v>
      </c>
      <c r="C75" s="22" t="s">
        <v>151</v>
      </c>
      <c r="D75" s="23">
        <v>1</v>
      </c>
      <c r="E75" s="21" t="s">
        <v>18</v>
      </c>
      <c r="F75" s="22" t="s">
        <v>19</v>
      </c>
      <c r="G75" s="24">
        <v>1190</v>
      </c>
      <c r="H75" s="24">
        <f t="shared" si="3"/>
        <v>1190</v>
      </c>
      <c r="I75" s="23">
        <v>15</v>
      </c>
      <c r="J75" s="23">
        <v>15</v>
      </c>
      <c r="K75" s="23">
        <v>0</v>
      </c>
      <c r="L75" s="117">
        <v>166.60000000000014</v>
      </c>
      <c r="M75" s="115">
        <f t="shared" si="2"/>
        <v>124.9500000000001</v>
      </c>
      <c r="O75" s="3"/>
      <c r="P75" s="3"/>
    </row>
    <row r="76" spans="1:16" ht="17.100000000000001" customHeight="1">
      <c r="A76" s="102">
        <v>68</v>
      </c>
      <c r="B76" s="103" t="s">
        <v>152</v>
      </c>
      <c r="C76" s="104" t="s">
        <v>153</v>
      </c>
      <c r="D76" s="105">
        <v>1</v>
      </c>
      <c r="E76" s="103" t="s">
        <v>18</v>
      </c>
      <c r="F76" s="104" t="s">
        <v>19</v>
      </c>
      <c r="G76" s="108">
        <v>180</v>
      </c>
      <c r="H76" s="108">
        <f t="shared" si="3"/>
        <v>180</v>
      </c>
      <c r="I76" s="105">
        <v>15</v>
      </c>
      <c r="J76" s="105">
        <v>15</v>
      </c>
      <c r="K76" s="105">
        <v>0</v>
      </c>
      <c r="L76" s="120">
        <v>25.200000000000024</v>
      </c>
      <c r="M76" s="116">
        <v>0</v>
      </c>
      <c r="O76" s="3"/>
      <c r="P76" s="3"/>
    </row>
    <row r="77" spans="1:16" ht="17.100000000000001" customHeight="1">
      <c r="A77" s="38">
        <v>69</v>
      </c>
      <c r="B77" s="21" t="s">
        <v>154</v>
      </c>
      <c r="C77" s="22" t="s">
        <v>155</v>
      </c>
      <c r="D77" s="23">
        <v>1</v>
      </c>
      <c r="E77" s="21" t="s">
        <v>18</v>
      </c>
      <c r="F77" s="22" t="s">
        <v>19</v>
      </c>
      <c r="G77" s="24">
        <v>172</v>
      </c>
      <c r="H77" s="24">
        <f t="shared" si="3"/>
        <v>172</v>
      </c>
      <c r="I77" s="23">
        <v>15</v>
      </c>
      <c r="J77" s="23">
        <v>15</v>
      </c>
      <c r="K77" s="23">
        <v>0</v>
      </c>
      <c r="L77" s="117">
        <v>24.08000000000002</v>
      </c>
      <c r="M77" s="115">
        <f t="shared" si="2"/>
        <v>18.060000000000016</v>
      </c>
      <c r="O77" s="3"/>
      <c r="P77" s="3"/>
    </row>
    <row r="78" spans="1:16" ht="21" customHeight="1">
      <c r="A78" s="30">
        <v>147</v>
      </c>
      <c r="B78" s="21" t="s">
        <v>156</v>
      </c>
      <c r="C78" s="39" t="s">
        <v>157</v>
      </c>
      <c r="D78" s="23">
        <v>1</v>
      </c>
      <c r="E78" s="21" t="s">
        <v>18</v>
      </c>
      <c r="F78" s="32" t="s">
        <v>19</v>
      </c>
      <c r="G78" s="24">
        <v>150</v>
      </c>
      <c r="H78" s="24">
        <f t="shared" si="3"/>
        <v>150</v>
      </c>
      <c r="I78" s="23">
        <v>15</v>
      </c>
      <c r="J78" s="23">
        <v>15</v>
      </c>
      <c r="K78" s="23">
        <v>0</v>
      </c>
      <c r="L78" s="117">
        <v>21.000000000000018</v>
      </c>
      <c r="M78" s="115">
        <f t="shared" si="2"/>
        <v>15.750000000000014</v>
      </c>
      <c r="O78" s="3"/>
      <c r="P78" s="3"/>
    </row>
    <row r="79" spans="1:16" ht="18" customHeight="1">
      <c r="A79" s="33">
        <v>148</v>
      </c>
      <c r="B79" s="26" t="s">
        <v>158</v>
      </c>
      <c r="C79" s="36" t="s">
        <v>159</v>
      </c>
      <c r="D79" s="28">
        <v>1</v>
      </c>
      <c r="E79" s="26" t="s">
        <v>18</v>
      </c>
      <c r="F79" s="35" t="s">
        <v>19</v>
      </c>
      <c r="G79" s="40">
        <v>150</v>
      </c>
      <c r="H79" s="40">
        <f t="shared" si="3"/>
        <v>150</v>
      </c>
      <c r="I79" s="28">
        <v>15</v>
      </c>
      <c r="J79" s="28">
        <v>15</v>
      </c>
      <c r="K79" s="28">
        <v>0</v>
      </c>
      <c r="L79" s="121">
        <v>21.000000000000018</v>
      </c>
      <c r="M79" s="115">
        <f t="shared" si="2"/>
        <v>15.750000000000014</v>
      </c>
      <c r="O79" s="3"/>
      <c r="P79" s="3"/>
    </row>
    <row r="80" spans="1:16" ht="21" customHeight="1">
      <c r="A80" s="30">
        <v>149</v>
      </c>
      <c r="B80" s="21" t="s">
        <v>160</v>
      </c>
      <c r="C80" s="39" t="s">
        <v>161</v>
      </c>
      <c r="D80" s="23">
        <v>1</v>
      </c>
      <c r="E80" s="21" t="s">
        <v>18</v>
      </c>
      <c r="F80" s="32" t="s">
        <v>19</v>
      </c>
      <c r="G80" s="24">
        <v>150</v>
      </c>
      <c r="H80" s="24">
        <f t="shared" si="3"/>
        <v>150</v>
      </c>
      <c r="I80" s="23">
        <v>15</v>
      </c>
      <c r="J80" s="23">
        <v>15</v>
      </c>
      <c r="K80" s="23">
        <v>0</v>
      </c>
      <c r="L80" s="117">
        <v>21.000000000000018</v>
      </c>
      <c r="M80" s="115">
        <f t="shared" si="2"/>
        <v>15.750000000000014</v>
      </c>
      <c r="O80" s="3"/>
      <c r="P80" s="3"/>
    </row>
    <row r="81" spans="1:16" ht="27" customHeight="1">
      <c r="A81" s="33">
        <v>150</v>
      </c>
      <c r="B81" s="26" t="s">
        <v>162</v>
      </c>
      <c r="C81" s="36" t="s">
        <v>163</v>
      </c>
      <c r="D81" s="28">
        <v>1</v>
      </c>
      <c r="E81" s="26" t="s">
        <v>18</v>
      </c>
      <c r="F81" s="35" t="s">
        <v>19</v>
      </c>
      <c r="G81" s="40">
        <v>150</v>
      </c>
      <c r="H81" s="40">
        <f t="shared" si="3"/>
        <v>150</v>
      </c>
      <c r="I81" s="28">
        <v>15</v>
      </c>
      <c r="J81" s="28">
        <v>15</v>
      </c>
      <c r="K81" s="28">
        <v>0</v>
      </c>
      <c r="L81" s="121">
        <v>21.000000000000018</v>
      </c>
      <c r="M81" s="115">
        <f t="shared" si="2"/>
        <v>15.750000000000014</v>
      </c>
      <c r="O81" s="3"/>
      <c r="P81" s="3"/>
    </row>
    <row r="82" spans="1:16" ht="20.25" customHeight="1">
      <c r="A82" s="30">
        <v>151</v>
      </c>
      <c r="B82" s="21" t="s">
        <v>164</v>
      </c>
      <c r="C82" s="39" t="s">
        <v>165</v>
      </c>
      <c r="D82" s="23">
        <v>1</v>
      </c>
      <c r="E82" s="21" t="s">
        <v>18</v>
      </c>
      <c r="F82" s="32" t="s">
        <v>19</v>
      </c>
      <c r="G82" s="24">
        <v>150</v>
      </c>
      <c r="H82" s="24">
        <f t="shared" si="3"/>
        <v>150</v>
      </c>
      <c r="I82" s="23">
        <v>15</v>
      </c>
      <c r="J82" s="23">
        <v>15</v>
      </c>
      <c r="K82" s="23">
        <v>0</v>
      </c>
      <c r="L82" s="117">
        <v>21.000000000000018</v>
      </c>
      <c r="M82" s="115">
        <f t="shared" si="2"/>
        <v>15.750000000000014</v>
      </c>
      <c r="O82" s="3"/>
      <c r="P82" s="3"/>
    </row>
    <row r="83" spans="1:16" ht="22.5" customHeight="1">
      <c r="A83" s="33">
        <v>152</v>
      </c>
      <c r="B83" s="26" t="s">
        <v>166</v>
      </c>
      <c r="C83" s="36" t="s">
        <v>167</v>
      </c>
      <c r="D83" s="28">
        <v>1</v>
      </c>
      <c r="E83" s="26" t="s">
        <v>18</v>
      </c>
      <c r="F83" s="35" t="s">
        <v>19</v>
      </c>
      <c r="G83" s="40">
        <v>540</v>
      </c>
      <c r="H83" s="40">
        <f t="shared" si="3"/>
        <v>540</v>
      </c>
      <c r="I83" s="28">
        <v>15</v>
      </c>
      <c r="J83" s="28">
        <v>15</v>
      </c>
      <c r="K83" s="28">
        <v>0</v>
      </c>
      <c r="L83" s="121">
        <v>75.600000000000065</v>
      </c>
      <c r="M83" s="115">
        <f t="shared" si="2"/>
        <v>56.700000000000045</v>
      </c>
      <c r="O83" s="3"/>
      <c r="P83" s="3"/>
    </row>
    <row r="84" spans="1:16" ht="22.5" customHeight="1">
      <c r="A84" s="30">
        <v>153</v>
      </c>
      <c r="B84" s="21" t="s">
        <v>168</v>
      </c>
      <c r="C84" s="39" t="s">
        <v>169</v>
      </c>
      <c r="D84" s="23">
        <v>1</v>
      </c>
      <c r="E84" s="21" t="s">
        <v>18</v>
      </c>
      <c r="F84" s="32" t="s">
        <v>19</v>
      </c>
      <c r="G84" s="24">
        <v>540</v>
      </c>
      <c r="H84" s="24">
        <f t="shared" si="3"/>
        <v>540</v>
      </c>
      <c r="I84" s="23">
        <v>15</v>
      </c>
      <c r="J84" s="23">
        <v>15</v>
      </c>
      <c r="K84" s="23">
        <v>0</v>
      </c>
      <c r="L84" s="117">
        <v>75.600000000000065</v>
      </c>
      <c r="M84" s="115">
        <f t="shared" si="2"/>
        <v>56.700000000000045</v>
      </c>
      <c r="O84" s="3"/>
      <c r="P84" s="3"/>
    </row>
    <row r="85" spans="1:16" ht="22.5" customHeight="1">
      <c r="A85" s="33">
        <v>154</v>
      </c>
      <c r="B85" s="26" t="s">
        <v>170</v>
      </c>
      <c r="C85" s="36" t="s">
        <v>171</v>
      </c>
      <c r="D85" s="28">
        <v>1</v>
      </c>
      <c r="E85" s="26" t="s">
        <v>18</v>
      </c>
      <c r="F85" s="35" t="s">
        <v>19</v>
      </c>
      <c r="G85" s="40">
        <v>540</v>
      </c>
      <c r="H85" s="40">
        <f t="shared" si="3"/>
        <v>540</v>
      </c>
      <c r="I85" s="28">
        <v>15</v>
      </c>
      <c r="J85" s="28">
        <v>15</v>
      </c>
      <c r="K85" s="28">
        <v>0</v>
      </c>
      <c r="L85" s="121">
        <v>75.600000000000065</v>
      </c>
      <c r="M85" s="115">
        <f t="shared" si="2"/>
        <v>56.700000000000045</v>
      </c>
      <c r="O85" s="3"/>
      <c r="P85" s="3"/>
    </row>
    <row r="86" spans="1:16" ht="26.1" customHeight="1">
      <c r="A86" s="30">
        <v>155</v>
      </c>
      <c r="B86" s="21" t="s">
        <v>172</v>
      </c>
      <c r="C86" s="39" t="s">
        <v>173</v>
      </c>
      <c r="D86" s="23">
        <v>1</v>
      </c>
      <c r="E86" s="21" t="s">
        <v>18</v>
      </c>
      <c r="F86" s="32" t="s">
        <v>19</v>
      </c>
      <c r="G86" s="24">
        <v>540</v>
      </c>
      <c r="H86" s="24">
        <f t="shared" si="3"/>
        <v>540</v>
      </c>
      <c r="I86" s="23">
        <v>15</v>
      </c>
      <c r="J86" s="23">
        <v>15</v>
      </c>
      <c r="K86" s="23">
        <v>0</v>
      </c>
      <c r="L86" s="117">
        <v>75.600000000000065</v>
      </c>
      <c r="M86" s="115">
        <f t="shared" si="2"/>
        <v>56.700000000000045</v>
      </c>
      <c r="O86" s="3"/>
      <c r="P86" s="3"/>
    </row>
    <row r="87" spans="1:16" ht="22.5" customHeight="1">
      <c r="A87" s="33">
        <v>156</v>
      </c>
      <c r="B87" s="26" t="s">
        <v>174</v>
      </c>
      <c r="C87" s="36" t="s">
        <v>175</v>
      </c>
      <c r="D87" s="28">
        <v>1</v>
      </c>
      <c r="E87" s="26" t="s">
        <v>18</v>
      </c>
      <c r="F87" s="35" t="s">
        <v>19</v>
      </c>
      <c r="G87" s="40">
        <v>150</v>
      </c>
      <c r="H87" s="40">
        <f t="shared" si="3"/>
        <v>150</v>
      </c>
      <c r="I87" s="28">
        <v>15</v>
      </c>
      <c r="J87" s="28">
        <v>15</v>
      </c>
      <c r="K87" s="28">
        <v>0</v>
      </c>
      <c r="L87" s="121">
        <v>21.000000000000018</v>
      </c>
      <c r="M87" s="115">
        <f t="shared" si="2"/>
        <v>15.750000000000014</v>
      </c>
      <c r="O87" s="3"/>
      <c r="P87" s="3"/>
    </row>
    <row r="88" spans="1:16" ht="22.5" customHeight="1">
      <c r="A88" s="30">
        <v>157</v>
      </c>
      <c r="B88" s="21" t="s">
        <v>176</v>
      </c>
      <c r="C88" s="39" t="s">
        <v>177</v>
      </c>
      <c r="D88" s="23">
        <v>8</v>
      </c>
      <c r="E88" s="21" t="s">
        <v>18</v>
      </c>
      <c r="F88" s="32" t="s">
        <v>19</v>
      </c>
      <c r="G88" s="24">
        <v>15</v>
      </c>
      <c r="H88" s="24">
        <f t="shared" si="3"/>
        <v>120</v>
      </c>
      <c r="I88" s="23">
        <v>15</v>
      </c>
      <c r="J88" s="23">
        <v>15</v>
      </c>
      <c r="K88" s="23">
        <v>0</v>
      </c>
      <c r="L88" s="117">
        <v>16.800000000000015</v>
      </c>
      <c r="M88" s="115">
        <f t="shared" si="2"/>
        <v>12.600000000000012</v>
      </c>
      <c r="O88" s="3"/>
      <c r="P88" s="3"/>
    </row>
    <row r="89" spans="1:16" ht="32.25" customHeight="1">
      <c r="A89" s="33">
        <v>158</v>
      </c>
      <c r="B89" s="26" t="s">
        <v>178</v>
      </c>
      <c r="C89" s="36" t="s">
        <v>179</v>
      </c>
      <c r="D89" s="28">
        <v>3</v>
      </c>
      <c r="E89" s="26" t="s">
        <v>18</v>
      </c>
      <c r="F89" s="35" t="s">
        <v>19</v>
      </c>
      <c r="G89" s="40">
        <v>25</v>
      </c>
      <c r="H89" s="40">
        <f t="shared" si="3"/>
        <v>75</v>
      </c>
      <c r="I89" s="28">
        <v>15</v>
      </c>
      <c r="J89" s="28">
        <v>15</v>
      </c>
      <c r="K89" s="28">
        <v>0</v>
      </c>
      <c r="L89" s="121">
        <v>10.500000000000009</v>
      </c>
      <c r="M89" s="115">
        <f t="shared" si="2"/>
        <v>7.8750000000000071</v>
      </c>
      <c r="O89" s="3"/>
      <c r="P89" s="3"/>
    </row>
    <row r="90" spans="1:16" ht="25.5" customHeight="1">
      <c r="A90" s="30">
        <v>159</v>
      </c>
      <c r="B90" s="21" t="s">
        <v>180</v>
      </c>
      <c r="C90" s="39" t="s">
        <v>181</v>
      </c>
      <c r="D90" s="23">
        <v>1</v>
      </c>
      <c r="E90" s="21" t="s">
        <v>18</v>
      </c>
      <c r="F90" s="32" t="s">
        <v>19</v>
      </c>
      <c r="G90" s="24">
        <v>32</v>
      </c>
      <c r="H90" s="24">
        <f t="shared" si="3"/>
        <v>32</v>
      </c>
      <c r="I90" s="23">
        <v>15</v>
      </c>
      <c r="J90" s="23">
        <v>15</v>
      </c>
      <c r="K90" s="23">
        <v>0</v>
      </c>
      <c r="L90" s="117">
        <v>4.480000000000004</v>
      </c>
      <c r="M90" s="115">
        <f t="shared" si="2"/>
        <v>3.360000000000003</v>
      </c>
      <c r="O90" s="3"/>
      <c r="P90" s="3"/>
    </row>
    <row r="91" spans="1:16" ht="24" customHeight="1">
      <c r="A91" s="33">
        <v>160</v>
      </c>
      <c r="B91" s="26" t="s">
        <v>182</v>
      </c>
      <c r="C91" s="36" t="s">
        <v>183</v>
      </c>
      <c r="D91" s="28">
        <v>1</v>
      </c>
      <c r="E91" s="26" t="s">
        <v>18</v>
      </c>
      <c r="F91" s="35" t="s">
        <v>19</v>
      </c>
      <c r="G91" s="40">
        <v>23</v>
      </c>
      <c r="H91" s="40">
        <f t="shared" si="3"/>
        <v>23</v>
      </c>
      <c r="I91" s="28">
        <v>15</v>
      </c>
      <c r="J91" s="28">
        <v>15</v>
      </c>
      <c r="K91" s="28">
        <v>0</v>
      </c>
      <c r="L91" s="121">
        <v>3.2200000000000029</v>
      </c>
      <c r="M91" s="115">
        <f t="shared" si="2"/>
        <v>2.4150000000000023</v>
      </c>
      <c r="O91" s="3"/>
      <c r="P91" s="3"/>
    </row>
    <row r="92" spans="1:16" ht="26.1" customHeight="1">
      <c r="A92" s="30">
        <v>161</v>
      </c>
      <c r="B92" s="21" t="s">
        <v>184</v>
      </c>
      <c r="C92" s="39" t="s">
        <v>185</v>
      </c>
      <c r="D92" s="23">
        <v>76</v>
      </c>
      <c r="E92" s="21" t="s">
        <v>18</v>
      </c>
      <c r="F92" s="32" t="s">
        <v>19</v>
      </c>
      <c r="G92" s="24">
        <v>23</v>
      </c>
      <c r="H92" s="24">
        <f t="shared" si="3"/>
        <v>1748</v>
      </c>
      <c r="I92" s="23">
        <v>15</v>
      </c>
      <c r="J92" s="23">
        <v>15</v>
      </c>
      <c r="K92" s="23">
        <v>0</v>
      </c>
      <c r="L92" s="117">
        <v>244.72000000000023</v>
      </c>
      <c r="M92" s="115">
        <f t="shared" si="2"/>
        <v>183.54000000000016</v>
      </c>
      <c r="O92" s="3"/>
      <c r="P92" s="3"/>
    </row>
    <row r="93" spans="1:16" ht="39" customHeight="1">
      <c r="A93" s="33">
        <v>162</v>
      </c>
      <c r="B93" s="26" t="s">
        <v>186</v>
      </c>
      <c r="C93" s="36" t="s">
        <v>187</v>
      </c>
      <c r="D93" s="28">
        <v>2</v>
      </c>
      <c r="E93" s="26" t="s">
        <v>18</v>
      </c>
      <c r="F93" s="35" t="s">
        <v>19</v>
      </c>
      <c r="G93" s="40">
        <v>75</v>
      </c>
      <c r="H93" s="40">
        <f t="shared" si="3"/>
        <v>150</v>
      </c>
      <c r="I93" s="28">
        <v>15</v>
      </c>
      <c r="J93" s="28">
        <v>15</v>
      </c>
      <c r="K93" s="28">
        <v>0</v>
      </c>
      <c r="L93" s="121">
        <v>21.000000000000018</v>
      </c>
      <c r="M93" s="115">
        <f t="shared" si="2"/>
        <v>15.750000000000014</v>
      </c>
      <c r="O93" s="3"/>
      <c r="P93" s="3"/>
    </row>
    <row r="94" spans="1:16" ht="26.1" customHeight="1">
      <c r="A94" s="30">
        <v>163</v>
      </c>
      <c r="B94" s="21" t="s">
        <v>188</v>
      </c>
      <c r="C94" s="39" t="s">
        <v>189</v>
      </c>
      <c r="D94" s="23">
        <v>1</v>
      </c>
      <c r="E94" s="21" t="s">
        <v>18</v>
      </c>
      <c r="F94" s="32" t="s">
        <v>19</v>
      </c>
      <c r="G94" s="24">
        <v>124.96</v>
      </c>
      <c r="H94" s="24">
        <f t="shared" si="3"/>
        <v>124.96</v>
      </c>
      <c r="I94" s="23">
        <v>15</v>
      </c>
      <c r="J94" s="23">
        <v>20</v>
      </c>
      <c r="K94" s="23">
        <v>5</v>
      </c>
      <c r="L94" s="117">
        <v>26.866400000000009</v>
      </c>
      <c r="M94" s="115">
        <f t="shared" si="2"/>
        <v>20.149800000000006</v>
      </c>
      <c r="O94" s="3"/>
      <c r="P94" s="3"/>
    </row>
    <row r="95" spans="1:16" ht="26.1" customHeight="1">
      <c r="A95" s="33">
        <v>164</v>
      </c>
      <c r="B95" s="26" t="s">
        <v>190</v>
      </c>
      <c r="C95" s="36" t="s">
        <v>191</v>
      </c>
      <c r="D95" s="28">
        <v>1</v>
      </c>
      <c r="E95" s="26" t="s">
        <v>18</v>
      </c>
      <c r="F95" s="35" t="s">
        <v>19</v>
      </c>
      <c r="G95" s="40">
        <v>430</v>
      </c>
      <c r="H95" s="40">
        <f t="shared" si="3"/>
        <v>430</v>
      </c>
      <c r="I95" s="28">
        <v>15</v>
      </c>
      <c r="J95" s="28">
        <v>15</v>
      </c>
      <c r="K95" s="28">
        <v>0</v>
      </c>
      <c r="L95" s="121">
        <v>60.200000000000053</v>
      </c>
      <c r="M95" s="115">
        <f t="shared" si="2"/>
        <v>45.150000000000041</v>
      </c>
      <c r="O95" s="3"/>
      <c r="P95" s="3"/>
    </row>
    <row r="96" spans="1:16" ht="24" customHeight="1">
      <c r="A96" s="30">
        <v>165</v>
      </c>
      <c r="B96" s="21" t="s">
        <v>192</v>
      </c>
      <c r="C96" s="39" t="s">
        <v>193</v>
      </c>
      <c r="D96" s="23">
        <v>1</v>
      </c>
      <c r="E96" s="21" t="s">
        <v>18</v>
      </c>
      <c r="F96" s="32" t="s">
        <v>19</v>
      </c>
      <c r="G96" s="24">
        <v>430</v>
      </c>
      <c r="H96" s="24">
        <f t="shared" si="3"/>
        <v>430</v>
      </c>
      <c r="I96" s="23">
        <v>15</v>
      </c>
      <c r="J96" s="23">
        <v>15</v>
      </c>
      <c r="K96" s="23">
        <v>0</v>
      </c>
      <c r="L96" s="117">
        <v>60.200000000000053</v>
      </c>
      <c r="M96" s="115">
        <f t="shared" si="2"/>
        <v>45.150000000000041</v>
      </c>
      <c r="O96" s="3"/>
      <c r="P96" s="3"/>
    </row>
    <row r="97" spans="1:16" ht="23.25" customHeight="1">
      <c r="A97" s="33">
        <v>166</v>
      </c>
      <c r="B97" s="26" t="s">
        <v>194</v>
      </c>
      <c r="C97" s="36" t="s">
        <v>195</v>
      </c>
      <c r="D97" s="28">
        <v>1</v>
      </c>
      <c r="E97" s="26" t="s">
        <v>18</v>
      </c>
      <c r="F97" s="35" t="s">
        <v>19</v>
      </c>
      <c r="G97" s="40">
        <v>430</v>
      </c>
      <c r="H97" s="40">
        <f t="shared" si="3"/>
        <v>430</v>
      </c>
      <c r="I97" s="28">
        <v>15</v>
      </c>
      <c r="J97" s="28">
        <v>15</v>
      </c>
      <c r="K97" s="28">
        <v>0</v>
      </c>
      <c r="L97" s="121">
        <v>60.200000000000053</v>
      </c>
      <c r="M97" s="115">
        <f t="shared" si="2"/>
        <v>45.150000000000041</v>
      </c>
      <c r="O97" s="3"/>
      <c r="P97" s="3"/>
    </row>
    <row r="98" spans="1:16" ht="20.25" customHeight="1">
      <c r="A98" s="30">
        <v>167</v>
      </c>
      <c r="B98" s="21" t="s">
        <v>196</v>
      </c>
      <c r="C98" s="39" t="s">
        <v>197</v>
      </c>
      <c r="D98" s="23">
        <v>1</v>
      </c>
      <c r="E98" s="21" t="s">
        <v>18</v>
      </c>
      <c r="F98" s="32" t="s">
        <v>19</v>
      </c>
      <c r="G98" s="24">
        <v>430</v>
      </c>
      <c r="H98" s="24">
        <f t="shared" si="3"/>
        <v>430</v>
      </c>
      <c r="I98" s="23">
        <v>15</v>
      </c>
      <c r="J98" s="23">
        <v>15</v>
      </c>
      <c r="K98" s="23">
        <v>0</v>
      </c>
      <c r="L98" s="117">
        <v>60.200000000000053</v>
      </c>
      <c r="M98" s="115">
        <f t="shared" si="2"/>
        <v>45.150000000000041</v>
      </c>
      <c r="O98" s="3"/>
      <c r="P98" s="3"/>
    </row>
    <row r="99" spans="1:16" ht="30" customHeight="1">
      <c r="A99" s="33">
        <v>168</v>
      </c>
      <c r="B99" s="26" t="s">
        <v>198</v>
      </c>
      <c r="C99" s="36" t="s">
        <v>199</v>
      </c>
      <c r="D99" s="28">
        <v>1</v>
      </c>
      <c r="E99" s="26" t="s">
        <v>18</v>
      </c>
      <c r="F99" s="35" t="s">
        <v>19</v>
      </c>
      <c r="G99" s="40">
        <v>430</v>
      </c>
      <c r="H99" s="40">
        <f t="shared" si="3"/>
        <v>430</v>
      </c>
      <c r="I99" s="28">
        <v>15</v>
      </c>
      <c r="J99" s="28">
        <v>15</v>
      </c>
      <c r="K99" s="28">
        <v>0</v>
      </c>
      <c r="L99" s="121">
        <v>60.200000000000053</v>
      </c>
      <c r="M99" s="115">
        <f t="shared" si="2"/>
        <v>45.150000000000041</v>
      </c>
      <c r="O99" s="3"/>
      <c r="P99" s="3"/>
    </row>
    <row r="100" spans="1:16" ht="22.5" customHeight="1">
      <c r="A100" s="30">
        <v>169</v>
      </c>
      <c r="B100" s="21" t="s">
        <v>200</v>
      </c>
      <c r="C100" s="39" t="s">
        <v>201</v>
      </c>
      <c r="D100" s="23">
        <v>1</v>
      </c>
      <c r="E100" s="21" t="s">
        <v>18</v>
      </c>
      <c r="F100" s="32" t="s">
        <v>19</v>
      </c>
      <c r="G100" s="24">
        <v>120</v>
      </c>
      <c r="H100" s="24">
        <f t="shared" si="3"/>
        <v>120</v>
      </c>
      <c r="I100" s="23">
        <v>15</v>
      </c>
      <c r="J100" s="23">
        <v>15</v>
      </c>
      <c r="K100" s="23">
        <v>0</v>
      </c>
      <c r="L100" s="117">
        <v>16.800000000000015</v>
      </c>
      <c r="M100" s="115">
        <f t="shared" si="2"/>
        <v>12.600000000000012</v>
      </c>
      <c r="O100" s="3"/>
      <c r="P100" s="3"/>
    </row>
    <row r="101" spans="1:16" ht="24.75" customHeight="1">
      <c r="A101" s="33">
        <v>170</v>
      </c>
      <c r="B101" s="26" t="s">
        <v>202</v>
      </c>
      <c r="C101" s="36" t="s">
        <v>203</v>
      </c>
      <c r="D101" s="28">
        <v>2</v>
      </c>
      <c r="E101" s="26" t="s">
        <v>18</v>
      </c>
      <c r="F101" s="35" t="s">
        <v>19</v>
      </c>
      <c r="G101" s="40">
        <v>54.32</v>
      </c>
      <c r="H101" s="40">
        <f t="shared" si="3"/>
        <v>108.64</v>
      </c>
      <c r="I101" s="28">
        <v>15</v>
      </c>
      <c r="J101" s="28">
        <v>20</v>
      </c>
      <c r="K101" s="28">
        <v>5</v>
      </c>
      <c r="L101" s="121">
        <v>23.357600000000009</v>
      </c>
      <c r="M101" s="115">
        <f t="shared" si="2"/>
        <v>17.518200000000007</v>
      </c>
      <c r="O101" s="3"/>
      <c r="P101" s="3"/>
    </row>
    <row r="102" spans="1:16" ht="25.5" customHeight="1">
      <c r="A102" s="30">
        <v>171</v>
      </c>
      <c r="B102" s="21" t="s">
        <v>204</v>
      </c>
      <c r="C102" s="39" t="s">
        <v>205</v>
      </c>
      <c r="D102" s="23">
        <v>1</v>
      </c>
      <c r="E102" s="21" t="s">
        <v>18</v>
      </c>
      <c r="F102" s="32" t="s">
        <v>19</v>
      </c>
      <c r="G102" s="24">
        <v>620</v>
      </c>
      <c r="H102" s="24">
        <f t="shared" si="3"/>
        <v>620</v>
      </c>
      <c r="I102" s="23">
        <v>15</v>
      </c>
      <c r="J102" s="23">
        <v>20</v>
      </c>
      <c r="K102" s="23">
        <v>5</v>
      </c>
      <c r="L102" s="117">
        <v>89.9</v>
      </c>
      <c r="M102" s="115">
        <f t="shared" si="2"/>
        <v>67.425000000000011</v>
      </c>
      <c r="O102" s="3"/>
      <c r="P102" s="3"/>
    </row>
    <row r="103" spans="1:16" ht="21.75" customHeight="1">
      <c r="A103" s="33">
        <v>172</v>
      </c>
      <c r="B103" s="26" t="s">
        <v>206</v>
      </c>
      <c r="C103" s="36" t="s">
        <v>207</v>
      </c>
      <c r="D103" s="28">
        <v>1</v>
      </c>
      <c r="E103" s="26" t="s">
        <v>18</v>
      </c>
      <c r="F103" s="35" t="s">
        <v>19</v>
      </c>
      <c r="G103" s="40">
        <v>620</v>
      </c>
      <c r="H103" s="40">
        <f t="shared" si="3"/>
        <v>620</v>
      </c>
      <c r="I103" s="28">
        <v>15</v>
      </c>
      <c r="J103" s="28">
        <v>20</v>
      </c>
      <c r="K103" s="28">
        <v>5</v>
      </c>
      <c r="L103" s="121">
        <v>89.9</v>
      </c>
      <c r="M103" s="115">
        <f t="shared" si="2"/>
        <v>67.425000000000011</v>
      </c>
      <c r="O103" s="3"/>
      <c r="P103" s="3"/>
    </row>
    <row r="104" spans="1:16" ht="25.5" customHeight="1">
      <c r="A104" s="30">
        <v>173</v>
      </c>
      <c r="B104" s="21" t="s">
        <v>208</v>
      </c>
      <c r="C104" s="39" t="s">
        <v>209</v>
      </c>
      <c r="D104" s="23">
        <v>1</v>
      </c>
      <c r="E104" s="21" t="s">
        <v>18</v>
      </c>
      <c r="F104" s="32" t="s">
        <v>19</v>
      </c>
      <c r="G104" s="24">
        <v>430</v>
      </c>
      <c r="H104" s="24">
        <f t="shared" si="3"/>
        <v>430</v>
      </c>
      <c r="I104" s="23">
        <v>15</v>
      </c>
      <c r="J104" s="23">
        <v>15</v>
      </c>
      <c r="K104" s="23">
        <v>0</v>
      </c>
      <c r="L104" s="117">
        <v>60.200000000000053</v>
      </c>
      <c r="M104" s="115">
        <f t="shared" si="2"/>
        <v>45.150000000000041</v>
      </c>
      <c r="O104" s="3"/>
      <c r="P104" s="3"/>
    </row>
    <row r="105" spans="1:16" ht="33.75" customHeight="1">
      <c r="A105" s="33">
        <v>174</v>
      </c>
      <c r="B105" s="26" t="s">
        <v>210</v>
      </c>
      <c r="C105" s="36" t="s">
        <v>211</v>
      </c>
      <c r="D105" s="28">
        <v>1</v>
      </c>
      <c r="E105" s="26" t="s">
        <v>18</v>
      </c>
      <c r="F105" s="35" t="s">
        <v>19</v>
      </c>
      <c r="G105" s="40">
        <v>240</v>
      </c>
      <c r="H105" s="40">
        <f t="shared" si="3"/>
        <v>240</v>
      </c>
      <c r="I105" s="28">
        <v>15</v>
      </c>
      <c r="J105" s="28">
        <v>15</v>
      </c>
      <c r="K105" s="28">
        <v>0</v>
      </c>
      <c r="L105" s="121">
        <v>33.60000000000003</v>
      </c>
      <c r="M105" s="115">
        <f t="shared" si="2"/>
        <v>25.200000000000024</v>
      </c>
      <c r="O105" s="3"/>
      <c r="P105" s="3"/>
    </row>
    <row r="106" spans="1:16" ht="66" customHeight="1">
      <c r="A106" s="30">
        <v>175</v>
      </c>
      <c r="B106" s="21" t="s">
        <v>212</v>
      </c>
      <c r="C106" s="149" t="s">
        <v>213</v>
      </c>
      <c r="D106" s="23">
        <v>1</v>
      </c>
      <c r="E106" s="21" t="s">
        <v>18</v>
      </c>
      <c r="F106" s="32" t="s">
        <v>19</v>
      </c>
      <c r="G106" s="24">
        <v>320</v>
      </c>
      <c r="H106" s="24">
        <f t="shared" si="3"/>
        <v>320</v>
      </c>
      <c r="I106" s="23">
        <v>15</v>
      </c>
      <c r="J106" s="23">
        <v>20</v>
      </c>
      <c r="K106" s="23">
        <v>5</v>
      </c>
      <c r="L106" s="117">
        <v>68.800000000000026</v>
      </c>
      <c r="M106" s="115">
        <f t="shared" si="2"/>
        <v>51.600000000000023</v>
      </c>
      <c r="O106" s="3"/>
      <c r="P106" s="3"/>
    </row>
    <row r="107" spans="1:16" ht="22.5" customHeight="1">
      <c r="A107" s="33">
        <v>176</v>
      </c>
      <c r="B107" s="26" t="s">
        <v>214</v>
      </c>
      <c r="C107" s="36" t="s">
        <v>215</v>
      </c>
      <c r="D107" s="28">
        <v>6</v>
      </c>
      <c r="E107" s="26" t="s">
        <v>18</v>
      </c>
      <c r="F107" s="35" t="s">
        <v>19</v>
      </c>
      <c r="G107" s="40">
        <v>120</v>
      </c>
      <c r="H107" s="40">
        <f t="shared" si="3"/>
        <v>720</v>
      </c>
      <c r="I107" s="28">
        <v>15</v>
      </c>
      <c r="J107" s="28">
        <v>20</v>
      </c>
      <c r="K107" s="28">
        <v>5</v>
      </c>
      <c r="L107" s="121">
        <v>154.80000000000007</v>
      </c>
      <c r="M107" s="115">
        <f t="shared" si="2"/>
        <v>116.10000000000005</v>
      </c>
      <c r="O107" s="3"/>
      <c r="P107" s="3"/>
    </row>
    <row r="108" spans="1:16" ht="20.25" customHeight="1">
      <c r="A108" s="30">
        <v>177</v>
      </c>
      <c r="B108" s="21" t="s">
        <v>216</v>
      </c>
      <c r="C108" s="39" t="s">
        <v>217</v>
      </c>
      <c r="D108" s="23">
        <v>1</v>
      </c>
      <c r="E108" s="21" t="s">
        <v>18</v>
      </c>
      <c r="F108" s="32" t="s">
        <v>19</v>
      </c>
      <c r="G108" s="24">
        <v>28</v>
      </c>
      <c r="H108" s="24">
        <f t="shared" si="3"/>
        <v>28</v>
      </c>
      <c r="I108" s="23">
        <v>15</v>
      </c>
      <c r="J108" s="23">
        <v>20</v>
      </c>
      <c r="K108" s="23">
        <v>5</v>
      </c>
      <c r="L108" s="117">
        <v>6.0200000000000022</v>
      </c>
      <c r="M108" s="115">
        <f t="shared" si="2"/>
        <v>4.5150000000000015</v>
      </c>
      <c r="O108" s="3"/>
      <c r="P108" s="3"/>
    </row>
    <row r="109" spans="1:16" ht="21" customHeight="1">
      <c r="A109" s="33">
        <v>178</v>
      </c>
      <c r="B109" s="26" t="s">
        <v>218</v>
      </c>
      <c r="C109" s="36" t="s">
        <v>219</v>
      </c>
      <c r="D109" s="28">
        <v>1</v>
      </c>
      <c r="E109" s="26" t="s">
        <v>18</v>
      </c>
      <c r="F109" s="35" t="s">
        <v>19</v>
      </c>
      <c r="G109" s="40">
        <v>32</v>
      </c>
      <c r="H109" s="40">
        <f t="shared" si="3"/>
        <v>32</v>
      </c>
      <c r="I109" s="28">
        <v>15</v>
      </c>
      <c r="J109" s="28">
        <v>20</v>
      </c>
      <c r="K109" s="28">
        <v>5</v>
      </c>
      <c r="L109" s="121">
        <v>6.8800000000000026</v>
      </c>
      <c r="M109" s="115">
        <f t="shared" si="2"/>
        <v>5.1600000000000019</v>
      </c>
      <c r="O109" s="3"/>
      <c r="P109" s="3"/>
    </row>
    <row r="110" spans="1:16" ht="20.25" customHeight="1">
      <c r="A110" s="30">
        <v>179</v>
      </c>
      <c r="B110" s="21" t="s">
        <v>220</v>
      </c>
      <c r="C110" s="39" t="s">
        <v>221</v>
      </c>
      <c r="D110" s="23">
        <v>1</v>
      </c>
      <c r="E110" s="21" t="s">
        <v>18</v>
      </c>
      <c r="F110" s="32" t="s">
        <v>19</v>
      </c>
      <c r="G110" s="24">
        <v>430</v>
      </c>
      <c r="H110" s="24">
        <f t="shared" si="3"/>
        <v>430</v>
      </c>
      <c r="I110" s="23">
        <v>15</v>
      </c>
      <c r="J110" s="23">
        <v>20</v>
      </c>
      <c r="K110" s="23">
        <v>5</v>
      </c>
      <c r="L110" s="117">
        <v>92.450000000000031</v>
      </c>
      <c r="M110" s="115">
        <f t="shared" si="2"/>
        <v>69.33750000000002</v>
      </c>
      <c r="O110" s="3"/>
      <c r="P110" s="3"/>
    </row>
    <row r="111" spans="1:16" ht="21.75" customHeight="1">
      <c r="A111" s="33">
        <v>180</v>
      </c>
      <c r="B111" s="26" t="s">
        <v>222</v>
      </c>
      <c r="C111" s="36" t="s">
        <v>223</v>
      </c>
      <c r="D111" s="28">
        <v>1</v>
      </c>
      <c r="E111" s="26" t="s">
        <v>18</v>
      </c>
      <c r="F111" s="35" t="s">
        <v>19</v>
      </c>
      <c r="G111" s="40">
        <v>430</v>
      </c>
      <c r="H111" s="40">
        <f t="shared" si="3"/>
        <v>430</v>
      </c>
      <c r="I111" s="28">
        <v>15</v>
      </c>
      <c r="J111" s="28">
        <v>20</v>
      </c>
      <c r="K111" s="28">
        <v>5</v>
      </c>
      <c r="L111" s="121">
        <v>92.450000000000031</v>
      </c>
      <c r="M111" s="115">
        <f t="shared" si="2"/>
        <v>69.33750000000002</v>
      </c>
      <c r="O111" s="3"/>
      <c r="P111" s="3"/>
    </row>
    <row r="112" spans="1:16" ht="24" customHeight="1">
      <c r="A112" s="30">
        <v>181</v>
      </c>
      <c r="B112" s="21" t="s">
        <v>224</v>
      </c>
      <c r="C112" s="39" t="s">
        <v>225</v>
      </c>
      <c r="D112" s="23">
        <v>1</v>
      </c>
      <c r="E112" s="21" t="s">
        <v>18</v>
      </c>
      <c r="F112" s="32" t="s">
        <v>19</v>
      </c>
      <c r="G112" s="24">
        <v>430</v>
      </c>
      <c r="H112" s="24">
        <f t="shared" si="3"/>
        <v>430</v>
      </c>
      <c r="I112" s="23">
        <v>15</v>
      </c>
      <c r="J112" s="23">
        <v>20</v>
      </c>
      <c r="K112" s="23">
        <v>5</v>
      </c>
      <c r="L112" s="117">
        <v>92.450000000000031</v>
      </c>
      <c r="M112" s="115">
        <f t="shared" si="2"/>
        <v>69.33750000000002</v>
      </c>
      <c r="O112" s="3"/>
      <c r="P112" s="3"/>
    </row>
    <row r="113" spans="1:16" ht="24.75" customHeight="1">
      <c r="A113" s="33">
        <v>182</v>
      </c>
      <c r="B113" s="26" t="s">
        <v>226</v>
      </c>
      <c r="C113" s="36" t="s">
        <v>223</v>
      </c>
      <c r="D113" s="28">
        <v>1</v>
      </c>
      <c r="E113" s="26" t="s">
        <v>18</v>
      </c>
      <c r="F113" s="35" t="s">
        <v>19</v>
      </c>
      <c r="G113" s="40">
        <v>430</v>
      </c>
      <c r="H113" s="40">
        <f t="shared" si="3"/>
        <v>430</v>
      </c>
      <c r="I113" s="28">
        <v>15</v>
      </c>
      <c r="J113" s="28">
        <v>20</v>
      </c>
      <c r="K113" s="28">
        <v>5</v>
      </c>
      <c r="L113" s="121">
        <v>92.450000000000031</v>
      </c>
      <c r="M113" s="115">
        <f t="shared" si="2"/>
        <v>69.33750000000002</v>
      </c>
      <c r="O113" s="3"/>
      <c r="P113" s="3"/>
    </row>
    <row r="114" spans="1:16" ht="21.75" customHeight="1">
      <c r="A114" s="30">
        <v>183</v>
      </c>
      <c r="B114" s="21" t="s">
        <v>227</v>
      </c>
      <c r="C114" s="39" t="s">
        <v>228</v>
      </c>
      <c r="D114" s="23">
        <v>1</v>
      </c>
      <c r="E114" s="21" t="s">
        <v>18</v>
      </c>
      <c r="F114" s="32" t="s">
        <v>19</v>
      </c>
      <c r="G114" s="24">
        <v>430</v>
      </c>
      <c r="H114" s="24">
        <f t="shared" si="3"/>
        <v>430</v>
      </c>
      <c r="I114" s="23">
        <v>15</v>
      </c>
      <c r="J114" s="23">
        <v>20</v>
      </c>
      <c r="K114" s="23">
        <v>5</v>
      </c>
      <c r="L114" s="117">
        <v>92.450000000000031</v>
      </c>
      <c r="M114" s="115">
        <f t="shared" si="2"/>
        <v>69.33750000000002</v>
      </c>
      <c r="O114" s="3"/>
      <c r="P114" s="3"/>
    </row>
    <row r="115" spans="1:16" ht="21" customHeight="1">
      <c r="A115" s="33">
        <v>184</v>
      </c>
      <c r="B115" s="26" t="s">
        <v>229</v>
      </c>
      <c r="C115" s="36" t="s">
        <v>230</v>
      </c>
      <c r="D115" s="28">
        <v>1</v>
      </c>
      <c r="E115" s="26" t="s">
        <v>18</v>
      </c>
      <c r="F115" s="35" t="s">
        <v>19</v>
      </c>
      <c r="G115" s="40">
        <v>430</v>
      </c>
      <c r="H115" s="40">
        <f t="shared" si="3"/>
        <v>430</v>
      </c>
      <c r="I115" s="28">
        <v>15</v>
      </c>
      <c r="J115" s="28">
        <v>20</v>
      </c>
      <c r="K115" s="28">
        <v>5</v>
      </c>
      <c r="L115" s="121">
        <v>92.450000000000031</v>
      </c>
      <c r="M115" s="115">
        <f t="shared" si="2"/>
        <v>69.33750000000002</v>
      </c>
      <c r="O115" s="3"/>
      <c r="P115" s="3"/>
    </row>
    <row r="116" spans="1:16" ht="20.25" customHeight="1">
      <c r="A116" s="30">
        <v>185</v>
      </c>
      <c r="B116" s="21" t="s">
        <v>231</v>
      </c>
      <c r="C116" s="39" t="s">
        <v>232</v>
      </c>
      <c r="D116" s="23">
        <v>1</v>
      </c>
      <c r="E116" s="21" t="s">
        <v>18</v>
      </c>
      <c r="F116" s="32" t="s">
        <v>19</v>
      </c>
      <c r="G116" s="24">
        <v>430</v>
      </c>
      <c r="H116" s="24">
        <f t="shared" si="3"/>
        <v>430</v>
      </c>
      <c r="I116" s="23">
        <v>15</v>
      </c>
      <c r="J116" s="23">
        <v>20</v>
      </c>
      <c r="K116" s="23">
        <v>5</v>
      </c>
      <c r="L116" s="117">
        <v>92.450000000000031</v>
      </c>
      <c r="M116" s="115">
        <f t="shared" si="2"/>
        <v>69.33750000000002</v>
      </c>
      <c r="O116" s="3"/>
      <c r="P116" s="3"/>
    </row>
    <row r="117" spans="1:16" ht="22.5" customHeight="1">
      <c r="A117" s="33">
        <v>186</v>
      </c>
      <c r="B117" s="26" t="s">
        <v>233</v>
      </c>
      <c r="C117" s="36" t="s">
        <v>234</v>
      </c>
      <c r="D117" s="28">
        <v>1</v>
      </c>
      <c r="E117" s="26" t="s">
        <v>18</v>
      </c>
      <c r="F117" s="35" t="s">
        <v>19</v>
      </c>
      <c r="G117" s="40">
        <v>430</v>
      </c>
      <c r="H117" s="40">
        <f t="shared" si="3"/>
        <v>430</v>
      </c>
      <c r="I117" s="28">
        <v>15</v>
      </c>
      <c r="J117" s="28">
        <v>20</v>
      </c>
      <c r="K117" s="28">
        <v>5</v>
      </c>
      <c r="L117" s="121">
        <v>92.450000000000031</v>
      </c>
      <c r="M117" s="115">
        <f t="shared" si="2"/>
        <v>69.33750000000002</v>
      </c>
      <c r="O117" s="3"/>
      <c r="P117" s="3"/>
    </row>
    <row r="118" spans="1:16" ht="19.5" customHeight="1">
      <c r="A118" s="33">
        <v>192</v>
      </c>
      <c r="B118" s="26" t="s">
        <v>235</v>
      </c>
      <c r="C118" s="36" t="s">
        <v>236</v>
      </c>
      <c r="D118" s="28">
        <v>1</v>
      </c>
      <c r="E118" s="26" t="s">
        <v>18</v>
      </c>
      <c r="F118" s="35" t="s">
        <v>19</v>
      </c>
      <c r="G118" s="40">
        <v>480</v>
      </c>
      <c r="H118" s="40">
        <f t="shared" si="3"/>
        <v>480</v>
      </c>
      <c r="I118" s="28">
        <v>15</v>
      </c>
      <c r="J118" s="28">
        <v>15</v>
      </c>
      <c r="K118" s="28">
        <v>0</v>
      </c>
      <c r="L118" s="121">
        <v>33.60000000000003</v>
      </c>
      <c r="M118" s="115">
        <f t="shared" si="2"/>
        <v>25.200000000000024</v>
      </c>
      <c r="O118" s="3"/>
      <c r="P118" s="3"/>
    </row>
    <row r="119" spans="1:16" ht="21.75" customHeight="1">
      <c r="A119" s="30">
        <v>193</v>
      </c>
      <c r="B119" s="21" t="s">
        <v>237</v>
      </c>
      <c r="C119" s="39" t="s">
        <v>238</v>
      </c>
      <c r="D119" s="23">
        <v>1</v>
      </c>
      <c r="E119" s="21" t="s">
        <v>18</v>
      </c>
      <c r="F119" s="32" t="s">
        <v>19</v>
      </c>
      <c r="G119" s="24">
        <v>150</v>
      </c>
      <c r="H119" s="24">
        <f t="shared" si="3"/>
        <v>150</v>
      </c>
      <c r="I119" s="23">
        <v>15</v>
      </c>
      <c r="J119" s="23">
        <v>15</v>
      </c>
      <c r="K119" s="23">
        <v>0</v>
      </c>
      <c r="L119" s="117">
        <v>1.0500000000000176</v>
      </c>
      <c r="M119" s="115">
        <f t="shared" si="2"/>
        <v>0.78750000000001319</v>
      </c>
      <c r="O119" s="3"/>
      <c r="P119" s="3"/>
    </row>
    <row r="120" spans="1:16" ht="26.1" customHeight="1">
      <c r="A120" s="33">
        <v>194</v>
      </c>
      <c r="B120" s="26" t="s">
        <v>239</v>
      </c>
      <c r="C120" s="36" t="s">
        <v>240</v>
      </c>
      <c r="D120" s="28">
        <v>2</v>
      </c>
      <c r="E120" s="26" t="s">
        <v>18</v>
      </c>
      <c r="F120" s="35" t="s">
        <v>19</v>
      </c>
      <c r="G120" s="40">
        <v>15</v>
      </c>
      <c r="H120" s="40">
        <f t="shared" si="3"/>
        <v>30</v>
      </c>
      <c r="I120" s="28">
        <v>15</v>
      </c>
      <c r="J120" s="28">
        <v>15</v>
      </c>
      <c r="K120" s="28">
        <v>0</v>
      </c>
      <c r="L120" s="121">
        <v>0.21000000000000352</v>
      </c>
      <c r="M120" s="115">
        <f t="shared" si="2"/>
        <v>0.15750000000000264</v>
      </c>
      <c r="O120" s="3"/>
      <c r="P120" s="3"/>
    </row>
    <row r="121" spans="1:16" ht="26.1" customHeight="1">
      <c r="A121" s="30">
        <v>195</v>
      </c>
      <c r="B121" s="21" t="s">
        <v>241</v>
      </c>
      <c r="C121" s="39" t="s">
        <v>242</v>
      </c>
      <c r="D121" s="23">
        <v>1</v>
      </c>
      <c r="E121" s="21" t="s">
        <v>18</v>
      </c>
      <c r="F121" s="32" t="s">
        <v>19</v>
      </c>
      <c r="G121" s="24">
        <v>160</v>
      </c>
      <c r="H121" s="24">
        <f t="shared" si="3"/>
        <v>160</v>
      </c>
      <c r="I121" s="23">
        <v>15</v>
      </c>
      <c r="J121" s="23">
        <v>15</v>
      </c>
      <c r="K121" s="23">
        <v>0</v>
      </c>
      <c r="L121" s="117">
        <v>11.20000000000001</v>
      </c>
      <c r="M121" s="115">
        <f t="shared" si="2"/>
        <v>8.4000000000000075</v>
      </c>
      <c r="O121" s="3"/>
      <c r="P121" s="3"/>
    </row>
    <row r="122" spans="1:16" ht="40.5" customHeight="1">
      <c r="A122" s="33">
        <v>200</v>
      </c>
      <c r="B122" s="26" t="s">
        <v>243</v>
      </c>
      <c r="C122" s="36" t="s">
        <v>244</v>
      </c>
      <c r="D122" s="28">
        <v>200</v>
      </c>
      <c r="E122" s="26" t="s">
        <v>18</v>
      </c>
      <c r="F122" s="35" t="s">
        <v>19</v>
      </c>
      <c r="G122" s="40">
        <v>110</v>
      </c>
      <c r="H122" s="40">
        <f t="shared" si="3"/>
        <v>22000</v>
      </c>
      <c r="I122" s="28">
        <v>15</v>
      </c>
      <c r="J122" s="28">
        <v>15</v>
      </c>
      <c r="K122" s="28">
        <v>0</v>
      </c>
      <c r="L122" s="121">
        <v>154.00000000000259</v>
      </c>
      <c r="M122" s="115">
        <f t="shared" si="2"/>
        <v>115.50000000000193</v>
      </c>
      <c r="O122" s="3"/>
      <c r="P122" s="3"/>
    </row>
    <row r="123" spans="1:16" ht="18.75" customHeight="1">
      <c r="A123" s="33">
        <v>202</v>
      </c>
      <c r="B123" s="26" t="s">
        <v>245</v>
      </c>
      <c r="C123" s="36" t="s">
        <v>246</v>
      </c>
      <c r="D123" s="28">
        <v>46</v>
      </c>
      <c r="E123" s="26" t="s">
        <v>18</v>
      </c>
      <c r="F123" s="35" t="s">
        <v>19</v>
      </c>
      <c r="G123" s="40">
        <v>50</v>
      </c>
      <c r="H123" s="40">
        <f t="shared" si="3"/>
        <v>2300</v>
      </c>
      <c r="I123" s="28">
        <v>15</v>
      </c>
      <c r="J123" s="28">
        <v>20</v>
      </c>
      <c r="K123" s="28">
        <v>5</v>
      </c>
      <c r="L123" s="121">
        <v>494.50000000000017</v>
      </c>
      <c r="M123" s="115">
        <f t="shared" si="2"/>
        <v>370.87500000000011</v>
      </c>
      <c r="O123" s="3"/>
      <c r="P123" s="3"/>
    </row>
    <row r="124" spans="1:16" ht="19.5" customHeight="1">
      <c r="A124" s="30">
        <v>203</v>
      </c>
      <c r="B124" s="21" t="s">
        <v>247</v>
      </c>
      <c r="C124" s="39" t="s">
        <v>248</v>
      </c>
      <c r="D124" s="23">
        <v>45</v>
      </c>
      <c r="E124" s="21" t="s">
        <v>18</v>
      </c>
      <c r="F124" s="32" t="s">
        <v>19</v>
      </c>
      <c r="G124" s="24">
        <v>50</v>
      </c>
      <c r="H124" s="24">
        <f t="shared" si="3"/>
        <v>2250</v>
      </c>
      <c r="I124" s="23">
        <v>15</v>
      </c>
      <c r="J124" s="23">
        <v>20</v>
      </c>
      <c r="K124" s="23">
        <v>5</v>
      </c>
      <c r="L124" s="117">
        <v>483.75000000000017</v>
      </c>
      <c r="M124" s="115">
        <f t="shared" si="2"/>
        <v>362.81250000000011</v>
      </c>
      <c r="O124" s="3"/>
      <c r="P124" s="3"/>
    </row>
    <row r="125" spans="1:16" ht="23.25" customHeight="1">
      <c r="A125" s="33">
        <v>204</v>
      </c>
      <c r="B125" s="26" t="s">
        <v>249</v>
      </c>
      <c r="C125" s="36" t="s">
        <v>250</v>
      </c>
      <c r="D125" s="28">
        <v>10</v>
      </c>
      <c r="E125" s="26" t="s">
        <v>18</v>
      </c>
      <c r="F125" s="35" t="s">
        <v>19</v>
      </c>
      <c r="G125" s="40">
        <v>35</v>
      </c>
      <c r="H125" s="40">
        <f t="shared" si="3"/>
        <v>350</v>
      </c>
      <c r="I125" s="28">
        <v>15</v>
      </c>
      <c r="J125" s="28">
        <v>20</v>
      </c>
      <c r="K125" s="28">
        <v>5</v>
      </c>
      <c r="L125" s="121">
        <v>75.250000000000028</v>
      </c>
      <c r="M125" s="115">
        <f t="shared" si="2"/>
        <v>56.437500000000021</v>
      </c>
      <c r="O125" s="3"/>
      <c r="P125" s="3"/>
    </row>
    <row r="126" spans="1:16" ht="26.25" customHeight="1">
      <c r="A126" s="30">
        <v>205</v>
      </c>
      <c r="B126" s="21" t="s">
        <v>251</v>
      </c>
      <c r="C126" s="39" t="s">
        <v>252</v>
      </c>
      <c r="D126" s="23">
        <v>50</v>
      </c>
      <c r="E126" s="21" t="s">
        <v>18</v>
      </c>
      <c r="F126" s="32" t="s">
        <v>19</v>
      </c>
      <c r="G126" s="24">
        <v>10</v>
      </c>
      <c r="H126" s="24">
        <f t="shared" si="3"/>
        <v>500</v>
      </c>
      <c r="I126" s="23">
        <v>15</v>
      </c>
      <c r="J126" s="23">
        <v>20</v>
      </c>
      <c r="K126" s="23">
        <v>5</v>
      </c>
      <c r="L126" s="117">
        <v>107.50000000000004</v>
      </c>
      <c r="M126" s="115">
        <f t="shared" si="2"/>
        <v>80.625000000000028</v>
      </c>
      <c r="O126" s="3"/>
      <c r="P126" s="3"/>
    </row>
    <row r="127" spans="1:16" ht="26.25" customHeight="1">
      <c r="A127" s="33">
        <v>206</v>
      </c>
      <c r="B127" s="26" t="s">
        <v>253</v>
      </c>
      <c r="C127" s="36" t="s">
        <v>254</v>
      </c>
      <c r="D127" s="28">
        <v>50</v>
      </c>
      <c r="E127" s="26" t="s">
        <v>18</v>
      </c>
      <c r="F127" s="35" t="s">
        <v>19</v>
      </c>
      <c r="G127" s="40">
        <v>15</v>
      </c>
      <c r="H127" s="40">
        <f t="shared" si="3"/>
        <v>750</v>
      </c>
      <c r="I127" s="28">
        <v>15</v>
      </c>
      <c r="J127" s="28">
        <v>20</v>
      </c>
      <c r="K127" s="28">
        <v>5</v>
      </c>
      <c r="L127" s="121">
        <v>161.25000000000006</v>
      </c>
      <c r="M127" s="115">
        <f t="shared" si="2"/>
        <v>120.93750000000004</v>
      </c>
      <c r="O127" s="3"/>
      <c r="P127" s="3"/>
    </row>
    <row r="128" spans="1:16" ht="21" customHeight="1">
      <c r="A128" s="30">
        <v>207</v>
      </c>
      <c r="B128" s="21" t="s">
        <v>255</v>
      </c>
      <c r="C128" s="39" t="s">
        <v>256</v>
      </c>
      <c r="D128" s="23">
        <v>10</v>
      </c>
      <c r="E128" s="21" t="s">
        <v>18</v>
      </c>
      <c r="F128" s="32" t="s">
        <v>19</v>
      </c>
      <c r="G128" s="24">
        <v>12</v>
      </c>
      <c r="H128" s="24">
        <f t="shared" si="3"/>
        <v>120</v>
      </c>
      <c r="I128" s="23">
        <v>15</v>
      </c>
      <c r="J128" s="23">
        <v>20</v>
      </c>
      <c r="K128" s="23">
        <v>5</v>
      </c>
      <c r="L128" s="117">
        <v>25.800000000000011</v>
      </c>
      <c r="M128" s="115">
        <f t="shared" si="2"/>
        <v>19.350000000000009</v>
      </c>
      <c r="O128" s="3"/>
      <c r="P128" s="3"/>
    </row>
    <row r="129" spans="1:16" ht="26.1" customHeight="1">
      <c r="A129" s="33">
        <v>208</v>
      </c>
      <c r="B129" s="26" t="s">
        <v>257</v>
      </c>
      <c r="C129" s="36" t="s">
        <v>258</v>
      </c>
      <c r="D129" s="28">
        <v>5</v>
      </c>
      <c r="E129" s="26" t="s">
        <v>18</v>
      </c>
      <c r="F129" s="35" t="s">
        <v>19</v>
      </c>
      <c r="G129" s="40">
        <v>12</v>
      </c>
      <c r="H129" s="40">
        <f t="shared" si="3"/>
        <v>60</v>
      </c>
      <c r="I129" s="28">
        <v>15</v>
      </c>
      <c r="J129" s="28">
        <v>20</v>
      </c>
      <c r="K129" s="28">
        <v>5</v>
      </c>
      <c r="L129" s="121">
        <v>12.900000000000006</v>
      </c>
      <c r="M129" s="115">
        <f t="shared" si="2"/>
        <v>9.6750000000000043</v>
      </c>
      <c r="O129" s="3"/>
      <c r="P129" s="3"/>
    </row>
    <row r="130" spans="1:16" ht="23.25" customHeight="1">
      <c r="A130" s="30">
        <v>209</v>
      </c>
      <c r="B130" s="21" t="s">
        <v>259</v>
      </c>
      <c r="C130" s="39" t="s">
        <v>260</v>
      </c>
      <c r="D130" s="23">
        <v>3</v>
      </c>
      <c r="E130" s="21" t="s">
        <v>18</v>
      </c>
      <c r="F130" s="32" t="s">
        <v>19</v>
      </c>
      <c r="G130" s="24">
        <v>16</v>
      </c>
      <c r="H130" s="24">
        <f t="shared" si="3"/>
        <v>48</v>
      </c>
      <c r="I130" s="23">
        <v>15</v>
      </c>
      <c r="J130" s="23">
        <v>20</v>
      </c>
      <c r="K130" s="23">
        <v>5</v>
      </c>
      <c r="L130" s="117">
        <v>10.320000000000004</v>
      </c>
      <c r="M130" s="115">
        <f t="shared" si="2"/>
        <v>7.7400000000000029</v>
      </c>
      <c r="O130" s="3"/>
      <c r="P130" s="3"/>
    </row>
    <row r="131" spans="1:16" ht="19.5" customHeight="1">
      <c r="A131" s="33">
        <v>210</v>
      </c>
      <c r="B131" s="26" t="s">
        <v>261</v>
      </c>
      <c r="C131" s="36" t="s">
        <v>262</v>
      </c>
      <c r="D131" s="28">
        <v>100</v>
      </c>
      <c r="E131" s="26" t="s">
        <v>18</v>
      </c>
      <c r="F131" s="35" t="s">
        <v>19</v>
      </c>
      <c r="G131" s="40">
        <v>18</v>
      </c>
      <c r="H131" s="40">
        <f t="shared" si="3"/>
        <v>1800</v>
      </c>
      <c r="I131" s="28">
        <v>15</v>
      </c>
      <c r="J131" s="28">
        <v>20</v>
      </c>
      <c r="K131" s="28">
        <v>5</v>
      </c>
      <c r="L131" s="121">
        <v>387.00000000000017</v>
      </c>
      <c r="M131" s="115">
        <f t="shared" si="2"/>
        <v>290.25000000000011</v>
      </c>
      <c r="O131" s="3"/>
      <c r="P131" s="3"/>
    </row>
    <row r="132" spans="1:16" ht="26.1" customHeight="1">
      <c r="A132" s="30">
        <v>211</v>
      </c>
      <c r="B132" s="21" t="s">
        <v>263</v>
      </c>
      <c r="C132" s="39" t="s">
        <v>264</v>
      </c>
      <c r="D132" s="23">
        <v>33</v>
      </c>
      <c r="E132" s="21" t="s">
        <v>18</v>
      </c>
      <c r="F132" s="32" t="s">
        <v>19</v>
      </c>
      <c r="G132" s="24">
        <v>16</v>
      </c>
      <c r="H132" s="24">
        <f t="shared" si="3"/>
        <v>528</v>
      </c>
      <c r="I132" s="23">
        <v>15</v>
      </c>
      <c r="J132" s="23">
        <v>20</v>
      </c>
      <c r="K132" s="23">
        <v>5</v>
      </c>
      <c r="L132" s="117">
        <v>113.52000000000004</v>
      </c>
      <c r="M132" s="115">
        <f t="shared" si="2"/>
        <v>85.140000000000029</v>
      </c>
      <c r="O132" s="3"/>
      <c r="P132" s="3"/>
    </row>
    <row r="133" spans="1:16" ht="26.1" customHeight="1">
      <c r="A133" s="33">
        <v>212</v>
      </c>
      <c r="B133" s="26" t="s">
        <v>265</v>
      </c>
      <c r="C133" s="36" t="s">
        <v>266</v>
      </c>
      <c r="D133" s="28">
        <v>66</v>
      </c>
      <c r="E133" s="26" t="s">
        <v>18</v>
      </c>
      <c r="F133" s="35" t="s">
        <v>19</v>
      </c>
      <c r="G133" s="40">
        <v>6.5</v>
      </c>
      <c r="H133" s="40">
        <f t="shared" si="3"/>
        <v>429</v>
      </c>
      <c r="I133" s="28">
        <v>15</v>
      </c>
      <c r="J133" s="28">
        <v>20</v>
      </c>
      <c r="K133" s="28">
        <v>5</v>
      </c>
      <c r="L133" s="121">
        <v>92.235000000000028</v>
      </c>
      <c r="M133" s="115">
        <f t="shared" si="2"/>
        <v>69.176250000000024</v>
      </c>
      <c r="O133" s="3"/>
      <c r="P133" s="3"/>
    </row>
    <row r="134" spans="1:16" ht="27" customHeight="1">
      <c r="A134" s="30">
        <v>213</v>
      </c>
      <c r="B134" s="21" t="s">
        <v>267</v>
      </c>
      <c r="C134" s="39" t="s">
        <v>268</v>
      </c>
      <c r="D134" s="23">
        <v>19</v>
      </c>
      <c r="E134" s="21" t="s">
        <v>18</v>
      </c>
      <c r="F134" s="32" t="s">
        <v>19</v>
      </c>
      <c r="G134" s="24">
        <v>6.5</v>
      </c>
      <c r="H134" s="24">
        <f t="shared" si="3"/>
        <v>123.5</v>
      </c>
      <c r="I134" s="23">
        <v>15</v>
      </c>
      <c r="J134" s="23">
        <v>20</v>
      </c>
      <c r="K134" s="23">
        <v>5</v>
      </c>
      <c r="L134" s="117">
        <v>26.552500000000009</v>
      </c>
      <c r="M134" s="115">
        <f t="shared" si="2"/>
        <v>19.914375000000007</v>
      </c>
      <c r="O134" s="3"/>
      <c r="P134" s="3"/>
    </row>
    <row r="135" spans="1:16" ht="26.1" customHeight="1">
      <c r="A135" s="33">
        <v>214</v>
      </c>
      <c r="B135" s="26" t="s">
        <v>269</v>
      </c>
      <c r="C135" s="36" t="s">
        <v>270</v>
      </c>
      <c r="D135" s="28">
        <v>16</v>
      </c>
      <c r="E135" s="26" t="s">
        <v>18</v>
      </c>
      <c r="F135" s="35" t="s">
        <v>19</v>
      </c>
      <c r="G135" s="40">
        <v>6.5</v>
      </c>
      <c r="H135" s="40">
        <f t="shared" si="3"/>
        <v>104</v>
      </c>
      <c r="I135" s="28">
        <v>15</v>
      </c>
      <c r="J135" s="28">
        <v>20</v>
      </c>
      <c r="K135" s="28">
        <v>5</v>
      </c>
      <c r="L135" s="121">
        <v>22.360000000000007</v>
      </c>
      <c r="M135" s="115">
        <f t="shared" si="2"/>
        <v>16.770000000000003</v>
      </c>
      <c r="O135" s="3"/>
      <c r="P135" s="3"/>
    </row>
    <row r="136" spans="1:16" ht="23.25" customHeight="1">
      <c r="A136" s="30">
        <v>215</v>
      </c>
      <c r="B136" s="21" t="s">
        <v>271</v>
      </c>
      <c r="C136" s="39" t="s">
        <v>272</v>
      </c>
      <c r="D136" s="23">
        <v>25</v>
      </c>
      <c r="E136" s="21" t="s">
        <v>18</v>
      </c>
      <c r="F136" s="32" t="s">
        <v>19</v>
      </c>
      <c r="G136" s="24">
        <v>3.2</v>
      </c>
      <c r="H136" s="24">
        <f t="shared" si="3"/>
        <v>80</v>
      </c>
      <c r="I136" s="23">
        <v>15</v>
      </c>
      <c r="J136" s="23">
        <v>20</v>
      </c>
      <c r="K136" s="23">
        <v>5</v>
      </c>
      <c r="L136" s="117">
        <v>17.200000000000006</v>
      </c>
      <c r="M136" s="115">
        <f t="shared" si="2"/>
        <v>12.900000000000006</v>
      </c>
      <c r="O136" s="3"/>
      <c r="P136" s="3"/>
    </row>
    <row r="137" spans="1:16" ht="21.75" customHeight="1">
      <c r="A137" s="33">
        <v>216</v>
      </c>
      <c r="B137" s="26" t="s">
        <v>273</v>
      </c>
      <c r="C137" s="36" t="s">
        <v>274</v>
      </c>
      <c r="D137" s="28">
        <v>160</v>
      </c>
      <c r="E137" s="26" t="s">
        <v>18</v>
      </c>
      <c r="F137" s="35" t="s">
        <v>19</v>
      </c>
      <c r="G137" s="40">
        <v>3.2</v>
      </c>
      <c r="H137" s="40">
        <f t="shared" si="3"/>
        <v>512</v>
      </c>
      <c r="I137" s="28">
        <v>15</v>
      </c>
      <c r="J137" s="28">
        <v>20</v>
      </c>
      <c r="K137" s="28">
        <v>5</v>
      </c>
      <c r="L137" s="121">
        <v>110.08000000000004</v>
      </c>
      <c r="M137" s="115">
        <f t="shared" ref="M137:M184" si="4">L137*75%</f>
        <v>82.560000000000031</v>
      </c>
      <c r="O137" s="3"/>
      <c r="P137" s="3"/>
    </row>
    <row r="138" spans="1:16" ht="26.1" customHeight="1">
      <c r="A138" s="30">
        <v>217</v>
      </c>
      <c r="B138" s="21" t="s">
        <v>275</v>
      </c>
      <c r="C138" s="39" t="s">
        <v>276</v>
      </c>
      <c r="D138" s="23">
        <v>16</v>
      </c>
      <c r="E138" s="21" t="s">
        <v>18</v>
      </c>
      <c r="F138" s="32" t="s">
        <v>19</v>
      </c>
      <c r="G138" s="24">
        <v>3</v>
      </c>
      <c r="H138" s="24">
        <f t="shared" ref="H138:H184" si="5">+D138*G138</f>
        <v>48</v>
      </c>
      <c r="I138" s="23">
        <v>15</v>
      </c>
      <c r="J138" s="23">
        <v>20</v>
      </c>
      <c r="K138" s="23">
        <v>5</v>
      </c>
      <c r="L138" s="117">
        <v>10.320000000000004</v>
      </c>
      <c r="M138" s="115">
        <f t="shared" si="4"/>
        <v>7.7400000000000029</v>
      </c>
      <c r="O138" s="3"/>
      <c r="P138" s="3"/>
    </row>
    <row r="139" spans="1:16" ht="21" customHeight="1">
      <c r="A139" s="33">
        <v>218</v>
      </c>
      <c r="B139" s="26" t="s">
        <v>277</v>
      </c>
      <c r="C139" s="36" t="s">
        <v>278</v>
      </c>
      <c r="D139" s="28">
        <v>41</v>
      </c>
      <c r="E139" s="26" t="s">
        <v>18</v>
      </c>
      <c r="F139" s="35" t="s">
        <v>19</v>
      </c>
      <c r="G139" s="40">
        <v>8.9</v>
      </c>
      <c r="H139" s="40">
        <f t="shared" si="5"/>
        <v>364.90000000000003</v>
      </c>
      <c r="I139" s="28">
        <v>15</v>
      </c>
      <c r="J139" s="28">
        <v>20</v>
      </c>
      <c r="K139" s="28">
        <v>5</v>
      </c>
      <c r="L139" s="121">
        <v>78.453500000000034</v>
      </c>
      <c r="M139" s="115">
        <f t="shared" si="4"/>
        <v>58.840125000000029</v>
      </c>
      <c r="O139" s="3"/>
      <c r="P139" s="3"/>
    </row>
    <row r="140" spans="1:16" ht="17.100000000000001" customHeight="1">
      <c r="A140" s="30">
        <v>219</v>
      </c>
      <c r="B140" s="21" t="s">
        <v>279</v>
      </c>
      <c r="C140" s="39" t="s">
        <v>280</v>
      </c>
      <c r="D140" s="23">
        <v>10</v>
      </c>
      <c r="E140" s="21" t="s">
        <v>281</v>
      </c>
      <c r="F140" s="32" t="s">
        <v>19</v>
      </c>
      <c r="G140" s="24">
        <v>10</v>
      </c>
      <c r="H140" s="24">
        <f t="shared" si="5"/>
        <v>100</v>
      </c>
      <c r="I140" s="23">
        <v>15</v>
      </c>
      <c r="J140" s="23">
        <v>20</v>
      </c>
      <c r="K140" s="23">
        <v>5</v>
      </c>
      <c r="L140" s="117">
        <v>21.500000000000007</v>
      </c>
      <c r="M140" s="115">
        <f t="shared" si="4"/>
        <v>16.125000000000007</v>
      </c>
      <c r="O140" s="3"/>
      <c r="P140" s="3"/>
    </row>
    <row r="141" spans="1:16" ht="17.100000000000001" customHeight="1">
      <c r="A141" s="33">
        <v>220</v>
      </c>
      <c r="B141" s="26" t="s">
        <v>282</v>
      </c>
      <c r="C141" s="36" t="s">
        <v>283</v>
      </c>
      <c r="D141" s="28">
        <v>2</v>
      </c>
      <c r="E141" s="26" t="s">
        <v>18</v>
      </c>
      <c r="F141" s="35" t="s">
        <v>19</v>
      </c>
      <c r="G141" s="40">
        <v>25</v>
      </c>
      <c r="H141" s="40">
        <f t="shared" si="5"/>
        <v>50</v>
      </c>
      <c r="I141" s="28">
        <v>15</v>
      </c>
      <c r="J141" s="28">
        <v>20</v>
      </c>
      <c r="K141" s="28">
        <v>5</v>
      </c>
      <c r="L141" s="121">
        <v>10.750000000000004</v>
      </c>
      <c r="M141" s="115">
        <f t="shared" si="4"/>
        <v>8.0625000000000036</v>
      </c>
      <c r="O141" s="3"/>
      <c r="P141" s="3"/>
    </row>
    <row r="142" spans="1:16" ht="17.100000000000001" customHeight="1">
      <c r="A142" s="30">
        <v>221</v>
      </c>
      <c r="B142" s="21" t="s">
        <v>284</v>
      </c>
      <c r="C142" s="39" t="s">
        <v>285</v>
      </c>
      <c r="D142" s="23">
        <v>2</v>
      </c>
      <c r="E142" s="21" t="s">
        <v>18</v>
      </c>
      <c r="F142" s="32" t="s">
        <v>19</v>
      </c>
      <c r="G142" s="24">
        <v>25</v>
      </c>
      <c r="H142" s="24">
        <f t="shared" si="5"/>
        <v>50</v>
      </c>
      <c r="I142" s="23">
        <v>15</v>
      </c>
      <c r="J142" s="23">
        <v>20</v>
      </c>
      <c r="K142" s="23">
        <v>5</v>
      </c>
      <c r="L142" s="117">
        <v>10.750000000000004</v>
      </c>
      <c r="M142" s="115">
        <f t="shared" si="4"/>
        <v>8.0625000000000036</v>
      </c>
      <c r="O142" s="3"/>
      <c r="P142" s="3"/>
    </row>
    <row r="143" spans="1:16" ht="17.100000000000001" customHeight="1">
      <c r="A143" s="33">
        <v>222</v>
      </c>
      <c r="B143" s="26" t="s">
        <v>286</v>
      </c>
      <c r="C143" s="36" t="s">
        <v>287</v>
      </c>
      <c r="D143" s="28">
        <v>15</v>
      </c>
      <c r="E143" s="26" t="s">
        <v>18</v>
      </c>
      <c r="F143" s="35" t="s">
        <v>19</v>
      </c>
      <c r="G143" s="40">
        <v>21</v>
      </c>
      <c r="H143" s="40">
        <f t="shared" si="5"/>
        <v>315</v>
      </c>
      <c r="I143" s="28">
        <v>15</v>
      </c>
      <c r="J143" s="28">
        <v>20</v>
      </c>
      <c r="K143" s="28">
        <v>5</v>
      </c>
      <c r="L143" s="121">
        <v>67.725000000000023</v>
      </c>
      <c r="M143" s="115">
        <f t="shared" si="4"/>
        <v>50.793750000000017</v>
      </c>
      <c r="O143" s="3"/>
      <c r="P143" s="3"/>
    </row>
    <row r="144" spans="1:16" ht="17.100000000000001" customHeight="1">
      <c r="A144" s="30">
        <v>223</v>
      </c>
      <c r="B144" s="21" t="s">
        <v>288</v>
      </c>
      <c r="C144" s="39" t="s">
        <v>289</v>
      </c>
      <c r="D144" s="23">
        <v>26</v>
      </c>
      <c r="E144" s="21" t="s">
        <v>18</v>
      </c>
      <c r="F144" s="32" t="s">
        <v>19</v>
      </c>
      <c r="G144" s="24">
        <v>18</v>
      </c>
      <c r="H144" s="24">
        <f t="shared" si="5"/>
        <v>468</v>
      </c>
      <c r="I144" s="23">
        <v>15</v>
      </c>
      <c r="J144" s="23">
        <v>20</v>
      </c>
      <c r="K144" s="23">
        <v>5</v>
      </c>
      <c r="L144" s="117">
        <v>100.62000000000003</v>
      </c>
      <c r="M144" s="115">
        <f t="shared" si="4"/>
        <v>75.465000000000032</v>
      </c>
      <c r="O144" s="3"/>
      <c r="P144" s="3"/>
    </row>
    <row r="145" spans="1:16" ht="17.100000000000001" customHeight="1">
      <c r="A145" s="33">
        <v>224</v>
      </c>
      <c r="B145" s="26" t="s">
        <v>290</v>
      </c>
      <c r="C145" s="36" t="s">
        <v>291</v>
      </c>
      <c r="D145" s="28">
        <v>40</v>
      </c>
      <c r="E145" s="26" t="s">
        <v>18</v>
      </c>
      <c r="F145" s="35" t="s">
        <v>19</v>
      </c>
      <c r="G145" s="40">
        <v>72</v>
      </c>
      <c r="H145" s="40">
        <f t="shared" si="5"/>
        <v>2880</v>
      </c>
      <c r="I145" s="28">
        <v>15</v>
      </c>
      <c r="J145" s="28">
        <v>20</v>
      </c>
      <c r="K145" s="28">
        <v>5</v>
      </c>
      <c r="L145" s="121">
        <v>417.6</v>
      </c>
      <c r="M145" s="115">
        <f t="shared" si="4"/>
        <v>313.20000000000005</v>
      </c>
      <c r="O145" s="3"/>
      <c r="P145" s="3"/>
    </row>
    <row r="146" spans="1:16" ht="17.100000000000001" customHeight="1">
      <c r="A146" s="30">
        <v>225</v>
      </c>
      <c r="B146" s="21" t="s">
        <v>292</v>
      </c>
      <c r="C146" s="39" t="s">
        <v>293</v>
      </c>
      <c r="D146" s="23">
        <v>1</v>
      </c>
      <c r="E146" s="21" t="s">
        <v>18</v>
      </c>
      <c r="F146" s="32" t="s">
        <v>19</v>
      </c>
      <c r="G146" s="24">
        <v>150</v>
      </c>
      <c r="H146" s="24">
        <f t="shared" si="5"/>
        <v>150</v>
      </c>
      <c r="I146" s="23">
        <v>15</v>
      </c>
      <c r="J146" s="23">
        <v>20</v>
      </c>
      <c r="K146" s="23">
        <v>5</v>
      </c>
      <c r="L146" s="117">
        <v>32.250000000000014</v>
      </c>
      <c r="M146" s="115">
        <f t="shared" si="4"/>
        <v>24.187500000000011</v>
      </c>
      <c r="O146" s="3"/>
      <c r="P146" s="3"/>
    </row>
    <row r="147" spans="1:16" ht="17.100000000000001" customHeight="1">
      <c r="A147" s="33">
        <v>226</v>
      </c>
      <c r="B147" s="26" t="s">
        <v>294</v>
      </c>
      <c r="C147" s="36" t="s">
        <v>295</v>
      </c>
      <c r="D147" s="28">
        <v>1</v>
      </c>
      <c r="E147" s="26" t="s">
        <v>18</v>
      </c>
      <c r="F147" s="35" t="s">
        <v>19</v>
      </c>
      <c r="G147" s="40">
        <v>25</v>
      </c>
      <c r="H147" s="40">
        <f t="shared" si="5"/>
        <v>25</v>
      </c>
      <c r="I147" s="28">
        <v>15</v>
      </c>
      <c r="J147" s="28">
        <v>20</v>
      </c>
      <c r="K147" s="28">
        <v>5</v>
      </c>
      <c r="L147" s="121">
        <v>5.3750000000000018</v>
      </c>
      <c r="M147" s="115">
        <f t="shared" si="4"/>
        <v>4.0312500000000018</v>
      </c>
      <c r="O147" s="3"/>
      <c r="P147" s="3"/>
    </row>
    <row r="148" spans="1:16" ht="17.100000000000001" customHeight="1">
      <c r="A148" s="30">
        <v>227</v>
      </c>
      <c r="B148" s="21" t="s">
        <v>296</v>
      </c>
      <c r="C148" s="39" t="s">
        <v>297</v>
      </c>
      <c r="D148" s="23">
        <v>4</v>
      </c>
      <c r="E148" s="21" t="s">
        <v>18</v>
      </c>
      <c r="F148" s="32" t="s">
        <v>19</v>
      </c>
      <c r="G148" s="24">
        <v>44</v>
      </c>
      <c r="H148" s="24">
        <f t="shared" si="5"/>
        <v>176</v>
      </c>
      <c r="I148" s="23">
        <v>15</v>
      </c>
      <c r="J148" s="23">
        <v>20</v>
      </c>
      <c r="K148" s="23">
        <v>5</v>
      </c>
      <c r="L148" s="117">
        <v>37.840000000000018</v>
      </c>
      <c r="M148" s="115">
        <f t="shared" si="4"/>
        <v>28.380000000000013</v>
      </c>
      <c r="O148" s="3"/>
      <c r="P148" s="3"/>
    </row>
    <row r="149" spans="1:16" ht="20.25" customHeight="1">
      <c r="A149" s="33">
        <v>228</v>
      </c>
      <c r="B149" s="26" t="s">
        <v>298</v>
      </c>
      <c r="C149" s="36" t="s">
        <v>299</v>
      </c>
      <c r="D149" s="28">
        <v>3</v>
      </c>
      <c r="E149" s="26" t="s">
        <v>18</v>
      </c>
      <c r="F149" s="35" t="s">
        <v>19</v>
      </c>
      <c r="G149" s="40">
        <v>50</v>
      </c>
      <c r="H149" s="40">
        <f t="shared" si="5"/>
        <v>150</v>
      </c>
      <c r="I149" s="28">
        <v>15</v>
      </c>
      <c r="J149" s="28">
        <v>20</v>
      </c>
      <c r="K149" s="28">
        <v>5</v>
      </c>
      <c r="L149" s="121">
        <v>32.250000000000014</v>
      </c>
      <c r="M149" s="115">
        <f t="shared" si="4"/>
        <v>24.187500000000011</v>
      </c>
      <c r="O149" s="3"/>
      <c r="P149" s="3"/>
    </row>
    <row r="150" spans="1:16" ht="26.25" customHeight="1">
      <c r="A150" s="30">
        <v>229</v>
      </c>
      <c r="B150" s="21" t="s">
        <v>300</v>
      </c>
      <c r="C150" s="39" t="s">
        <v>301</v>
      </c>
      <c r="D150" s="23">
        <v>1</v>
      </c>
      <c r="E150" s="21" t="s">
        <v>18</v>
      </c>
      <c r="F150" s="32" t="s">
        <v>19</v>
      </c>
      <c r="G150" s="24">
        <v>160</v>
      </c>
      <c r="H150" s="24">
        <f t="shared" si="5"/>
        <v>160</v>
      </c>
      <c r="I150" s="23">
        <v>15</v>
      </c>
      <c r="J150" s="23">
        <v>20</v>
      </c>
      <c r="K150" s="23">
        <v>5</v>
      </c>
      <c r="L150" s="117">
        <v>34.400000000000013</v>
      </c>
      <c r="M150" s="115">
        <f t="shared" si="4"/>
        <v>25.800000000000011</v>
      </c>
      <c r="O150" s="3"/>
      <c r="P150" s="3"/>
    </row>
    <row r="151" spans="1:16" ht="17.100000000000001" customHeight="1">
      <c r="A151" s="109">
        <v>230</v>
      </c>
      <c r="B151" s="103" t="s">
        <v>302</v>
      </c>
      <c r="C151" s="112" t="s">
        <v>303</v>
      </c>
      <c r="D151" s="105">
        <v>1</v>
      </c>
      <c r="E151" s="103" t="s">
        <v>18</v>
      </c>
      <c r="F151" s="111" t="s">
        <v>19</v>
      </c>
      <c r="G151" s="106">
        <v>250</v>
      </c>
      <c r="H151" s="106">
        <f t="shared" si="5"/>
        <v>250</v>
      </c>
      <c r="I151" s="105">
        <v>15</v>
      </c>
      <c r="J151" s="105">
        <v>20</v>
      </c>
      <c r="K151" s="105">
        <v>5</v>
      </c>
      <c r="L151" s="119">
        <v>53.750000000000021</v>
      </c>
      <c r="M151" s="116">
        <v>0</v>
      </c>
      <c r="O151" s="3"/>
      <c r="P151" s="3"/>
    </row>
    <row r="152" spans="1:16" ht="17.100000000000001" customHeight="1">
      <c r="A152" s="30">
        <v>231</v>
      </c>
      <c r="B152" s="21" t="s">
        <v>304</v>
      </c>
      <c r="C152" s="39" t="s">
        <v>305</v>
      </c>
      <c r="D152" s="23">
        <v>1</v>
      </c>
      <c r="E152" s="21" t="s">
        <v>18</v>
      </c>
      <c r="F152" s="32" t="s">
        <v>19</v>
      </c>
      <c r="G152" s="24">
        <v>65</v>
      </c>
      <c r="H152" s="24">
        <f t="shared" si="5"/>
        <v>65</v>
      </c>
      <c r="I152" s="23">
        <v>15</v>
      </c>
      <c r="J152" s="23">
        <v>20</v>
      </c>
      <c r="K152" s="23">
        <v>5</v>
      </c>
      <c r="L152" s="117">
        <v>13.975000000000005</v>
      </c>
      <c r="M152" s="115">
        <f t="shared" si="4"/>
        <v>10.481250000000003</v>
      </c>
      <c r="O152" s="3"/>
      <c r="P152" s="3"/>
    </row>
    <row r="153" spans="1:16" ht="17.100000000000001" customHeight="1">
      <c r="A153" s="33">
        <v>232</v>
      </c>
      <c r="B153" s="26" t="s">
        <v>306</v>
      </c>
      <c r="C153" s="36" t="s">
        <v>307</v>
      </c>
      <c r="D153" s="28">
        <v>1</v>
      </c>
      <c r="E153" s="26" t="s">
        <v>18</v>
      </c>
      <c r="F153" s="35" t="s">
        <v>19</v>
      </c>
      <c r="G153" s="40">
        <v>85</v>
      </c>
      <c r="H153" s="40">
        <f t="shared" si="5"/>
        <v>85</v>
      </c>
      <c r="I153" s="28">
        <v>15</v>
      </c>
      <c r="J153" s="28">
        <v>20</v>
      </c>
      <c r="K153" s="28">
        <v>5</v>
      </c>
      <c r="L153" s="121">
        <v>18.275000000000006</v>
      </c>
      <c r="M153" s="115">
        <f t="shared" si="4"/>
        <v>13.706250000000004</v>
      </c>
      <c r="O153" s="3"/>
      <c r="P153" s="3"/>
    </row>
    <row r="154" spans="1:16" ht="30.75" customHeight="1">
      <c r="A154" s="30">
        <v>233</v>
      </c>
      <c r="B154" s="21" t="s">
        <v>308</v>
      </c>
      <c r="C154" s="39" t="s">
        <v>309</v>
      </c>
      <c r="D154" s="23">
        <v>1</v>
      </c>
      <c r="E154" s="21" t="s">
        <v>18</v>
      </c>
      <c r="F154" s="32" t="s">
        <v>19</v>
      </c>
      <c r="G154" s="24">
        <v>14</v>
      </c>
      <c r="H154" s="24">
        <f t="shared" si="5"/>
        <v>14</v>
      </c>
      <c r="I154" s="23">
        <v>15</v>
      </c>
      <c r="J154" s="23">
        <v>20</v>
      </c>
      <c r="K154" s="23">
        <v>5</v>
      </c>
      <c r="L154" s="117">
        <v>3.0100000000000011</v>
      </c>
      <c r="M154" s="115">
        <f t="shared" si="4"/>
        <v>2.2575000000000007</v>
      </c>
      <c r="O154" s="3"/>
      <c r="P154" s="3"/>
    </row>
    <row r="155" spans="1:16" ht="28.5" customHeight="1">
      <c r="A155" s="33">
        <v>234</v>
      </c>
      <c r="B155" s="26" t="s">
        <v>310</v>
      </c>
      <c r="C155" s="36" t="s">
        <v>311</v>
      </c>
      <c r="D155" s="28">
        <v>12</v>
      </c>
      <c r="E155" s="26" t="s">
        <v>18</v>
      </c>
      <c r="F155" s="35" t="s">
        <v>19</v>
      </c>
      <c r="G155" s="40">
        <v>28</v>
      </c>
      <c r="H155" s="40">
        <f t="shared" si="5"/>
        <v>336</v>
      </c>
      <c r="I155" s="28">
        <v>15</v>
      </c>
      <c r="J155" s="28">
        <v>20</v>
      </c>
      <c r="K155" s="28">
        <v>5</v>
      </c>
      <c r="L155" s="121">
        <v>27.552000000000024</v>
      </c>
      <c r="M155" s="115">
        <f t="shared" si="4"/>
        <v>20.664000000000019</v>
      </c>
      <c r="O155" s="3"/>
      <c r="P155" s="3"/>
    </row>
    <row r="156" spans="1:16" ht="17.100000000000001" customHeight="1">
      <c r="A156" s="30">
        <v>235</v>
      </c>
      <c r="B156" s="21" t="s">
        <v>312</v>
      </c>
      <c r="C156" s="39" t="s">
        <v>313</v>
      </c>
      <c r="D156" s="23">
        <v>5</v>
      </c>
      <c r="E156" s="21" t="s">
        <v>18</v>
      </c>
      <c r="F156" s="32" t="s">
        <v>19</v>
      </c>
      <c r="G156" s="24">
        <v>28</v>
      </c>
      <c r="H156" s="24">
        <f t="shared" si="5"/>
        <v>140</v>
      </c>
      <c r="I156" s="23">
        <v>15</v>
      </c>
      <c r="J156" s="23">
        <v>20</v>
      </c>
      <c r="K156" s="23">
        <v>5</v>
      </c>
      <c r="L156" s="117">
        <v>20.300000000000004</v>
      </c>
      <c r="M156" s="115">
        <f t="shared" si="4"/>
        <v>15.225000000000003</v>
      </c>
      <c r="O156" s="3"/>
      <c r="P156" s="3"/>
    </row>
    <row r="157" spans="1:16" ht="30" customHeight="1">
      <c r="A157" s="33">
        <v>236</v>
      </c>
      <c r="B157" s="26" t="s">
        <v>314</v>
      </c>
      <c r="C157" s="36" t="s">
        <v>315</v>
      </c>
      <c r="D157" s="28">
        <v>3</v>
      </c>
      <c r="E157" s="26" t="s">
        <v>18</v>
      </c>
      <c r="F157" s="35" t="s">
        <v>19</v>
      </c>
      <c r="G157" s="40">
        <v>65</v>
      </c>
      <c r="H157" s="40">
        <f t="shared" si="5"/>
        <v>195</v>
      </c>
      <c r="I157" s="28">
        <v>15</v>
      </c>
      <c r="J157" s="28">
        <v>20</v>
      </c>
      <c r="K157" s="28">
        <v>5</v>
      </c>
      <c r="L157" s="121">
        <v>41.925000000000018</v>
      </c>
      <c r="M157" s="115">
        <f t="shared" si="4"/>
        <v>31.443750000000016</v>
      </c>
      <c r="O157" s="3"/>
      <c r="P157" s="3"/>
    </row>
    <row r="158" spans="1:16" ht="16.5" customHeight="1">
      <c r="A158" s="30">
        <v>237</v>
      </c>
      <c r="B158" s="21" t="s">
        <v>316</v>
      </c>
      <c r="C158" s="39" t="s">
        <v>317</v>
      </c>
      <c r="D158" s="23">
        <v>4</v>
      </c>
      <c r="E158" s="21" t="s">
        <v>18</v>
      </c>
      <c r="F158" s="32" t="s">
        <v>19</v>
      </c>
      <c r="G158" s="24">
        <v>46</v>
      </c>
      <c r="H158" s="24">
        <f t="shared" si="5"/>
        <v>184</v>
      </c>
      <c r="I158" s="23">
        <v>15</v>
      </c>
      <c r="J158" s="23">
        <v>20</v>
      </c>
      <c r="K158" s="23">
        <v>5</v>
      </c>
      <c r="L158" s="117">
        <v>39.560000000000016</v>
      </c>
      <c r="M158" s="115">
        <f t="shared" si="4"/>
        <v>29.670000000000012</v>
      </c>
      <c r="O158" s="3"/>
      <c r="P158" s="3"/>
    </row>
    <row r="159" spans="1:16" ht="15.95" customHeight="1">
      <c r="A159" s="33">
        <v>238</v>
      </c>
      <c r="B159" s="26" t="s">
        <v>318</v>
      </c>
      <c r="C159" s="36" t="s">
        <v>319</v>
      </c>
      <c r="D159" s="28">
        <v>1</v>
      </c>
      <c r="E159" s="26" t="s">
        <v>18</v>
      </c>
      <c r="F159" s="35" t="s">
        <v>19</v>
      </c>
      <c r="G159" s="40">
        <v>27</v>
      </c>
      <c r="H159" s="40">
        <f t="shared" si="5"/>
        <v>27</v>
      </c>
      <c r="I159" s="28">
        <v>15</v>
      </c>
      <c r="J159" s="28">
        <v>20</v>
      </c>
      <c r="K159" s="28">
        <v>5</v>
      </c>
      <c r="L159" s="121">
        <v>5.8050000000000024</v>
      </c>
      <c r="M159" s="115">
        <f t="shared" si="4"/>
        <v>4.3537500000000016</v>
      </c>
      <c r="O159" s="3"/>
      <c r="P159" s="3"/>
    </row>
    <row r="160" spans="1:16" ht="17.100000000000001" customHeight="1">
      <c r="A160" s="30">
        <v>239</v>
      </c>
      <c r="B160" s="21" t="s">
        <v>320</v>
      </c>
      <c r="C160" s="39" t="s">
        <v>321</v>
      </c>
      <c r="D160" s="23">
        <v>4</v>
      </c>
      <c r="E160" s="21" t="s">
        <v>18</v>
      </c>
      <c r="F160" s="32" t="s">
        <v>19</v>
      </c>
      <c r="G160" s="24">
        <v>12</v>
      </c>
      <c r="H160" s="24">
        <f t="shared" si="5"/>
        <v>48</v>
      </c>
      <c r="I160" s="23">
        <v>15</v>
      </c>
      <c r="J160" s="23">
        <v>20</v>
      </c>
      <c r="K160" s="23">
        <v>5</v>
      </c>
      <c r="L160" s="117">
        <v>10.320000000000004</v>
      </c>
      <c r="M160" s="115">
        <f t="shared" si="4"/>
        <v>7.7400000000000029</v>
      </c>
      <c r="O160" s="3"/>
      <c r="P160" s="3"/>
    </row>
    <row r="161" spans="1:16" ht="30" customHeight="1">
      <c r="A161" s="33">
        <v>240</v>
      </c>
      <c r="B161" s="26" t="s">
        <v>322</v>
      </c>
      <c r="C161" s="36" t="s">
        <v>323</v>
      </c>
      <c r="D161" s="28">
        <v>4</v>
      </c>
      <c r="E161" s="26" t="s">
        <v>18</v>
      </c>
      <c r="F161" s="35" t="s">
        <v>19</v>
      </c>
      <c r="G161" s="40">
        <v>67</v>
      </c>
      <c r="H161" s="40">
        <f t="shared" si="5"/>
        <v>268</v>
      </c>
      <c r="I161" s="28">
        <v>15</v>
      </c>
      <c r="J161" s="28">
        <v>15</v>
      </c>
      <c r="K161" s="28">
        <v>0</v>
      </c>
      <c r="L161" s="121">
        <v>18.760000000000016</v>
      </c>
      <c r="M161" s="115">
        <f t="shared" si="4"/>
        <v>14.070000000000011</v>
      </c>
      <c r="O161" s="3"/>
      <c r="P161" s="3"/>
    </row>
    <row r="162" spans="1:16" ht="26.25" customHeight="1">
      <c r="A162" s="30">
        <v>241</v>
      </c>
      <c r="B162" s="21" t="s">
        <v>324</v>
      </c>
      <c r="C162" s="39" t="s">
        <v>325</v>
      </c>
      <c r="D162" s="23">
        <v>4</v>
      </c>
      <c r="E162" s="21" t="s">
        <v>18</v>
      </c>
      <c r="F162" s="32" t="s">
        <v>19</v>
      </c>
      <c r="G162" s="24">
        <v>45</v>
      </c>
      <c r="H162" s="24">
        <f t="shared" si="5"/>
        <v>180</v>
      </c>
      <c r="I162" s="23">
        <v>15</v>
      </c>
      <c r="J162" s="23">
        <v>15</v>
      </c>
      <c r="K162" s="23">
        <v>0</v>
      </c>
      <c r="L162" s="117">
        <v>12.600000000000012</v>
      </c>
      <c r="M162" s="115">
        <f t="shared" si="4"/>
        <v>9.4500000000000099</v>
      </c>
      <c r="O162" s="3"/>
      <c r="P162" s="3"/>
    </row>
    <row r="163" spans="1:16" ht="17.100000000000001" customHeight="1">
      <c r="A163" s="33">
        <v>242</v>
      </c>
      <c r="B163" s="26" t="s">
        <v>326</v>
      </c>
      <c r="C163" s="36" t="s">
        <v>327</v>
      </c>
      <c r="D163" s="28">
        <v>2</v>
      </c>
      <c r="E163" s="26" t="s">
        <v>18</v>
      </c>
      <c r="F163" s="35" t="s">
        <v>19</v>
      </c>
      <c r="G163" s="40">
        <v>25</v>
      </c>
      <c r="H163" s="40">
        <f t="shared" si="5"/>
        <v>50</v>
      </c>
      <c r="I163" s="28">
        <v>15</v>
      </c>
      <c r="J163" s="28">
        <v>15</v>
      </c>
      <c r="K163" s="28">
        <v>0</v>
      </c>
      <c r="L163" s="121">
        <v>3.5000000000000031</v>
      </c>
      <c r="M163" s="115">
        <f t="shared" si="4"/>
        <v>2.6250000000000022</v>
      </c>
      <c r="O163" s="3"/>
      <c r="P163" s="3"/>
    </row>
    <row r="164" spans="1:16" ht="17.100000000000001" customHeight="1">
      <c r="A164" s="30">
        <v>243</v>
      </c>
      <c r="B164" s="21" t="s">
        <v>328</v>
      </c>
      <c r="C164" s="39" t="s">
        <v>329</v>
      </c>
      <c r="D164" s="23">
        <v>1</v>
      </c>
      <c r="E164" s="21" t="s">
        <v>18</v>
      </c>
      <c r="F164" s="32" t="s">
        <v>19</v>
      </c>
      <c r="G164" s="24">
        <v>1500</v>
      </c>
      <c r="H164" s="24">
        <f t="shared" si="5"/>
        <v>1500</v>
      </c>
      <c r="I164" s="23">
        <v>15</v>
      </c>
      <c r="J164" s="23">
        <v>20</v>
      </c>
      <c r="K164" s="23">
        <v>5</v>
      </c>
      <c r="L164" s="117">
        <v>322.50000000000011</v>
      </c>
      <c r="M164" s="115">
        <f t="shared" si="4"/>
        <v>241.87500000000009</v>
      </c>
      <c r="O164" s="3"/>
      <c r="P164" s="3"/>
    </row>
    <row r="165" spans="1:16" ht="17.100000000000001" customHeight="1">
      <c r="A165" s="33">
        <v>244</v>
      </c>
      <c r="B165" s="26" t="s">
        <v>330</v>
      </c>
      <c r="C165" s="36" t="s">
        <v>331</v>
      </c>
      <c r="D165" s="28">
        <v>1</v>
      </c>
      <c r="E165" s="26" t="s">
        <v>18</v>
      </c>
      <c r="F165" s="35" t="s">
        <v>19</v>
      </c>
      <c r="G165" s="40">
        <v>30</v>
      </c>
      <c r="H165" s="40">
        <f t="shared" si="5"/>
        <v>30</v>
      </c>
      <c r="I165" s="28">
        <v>15</v>
      </c>
      <c r="J165" s="28">
        <v>20</v>
      </c>
      <c r="K165" s="28">
        <v>5</v>
      </c>
      <c r="L165" s="121">
        <v>6.4500000000000028</v>
      </c>
      <c r="M165" s="115">
        <f t="shared" si="4"/>
        <v>4.8375000000000021</v>
      </c>
      <c r="O165" s="3"/>
      <c r="P165" s="3"/>
    </row>
    <row r="166" spans="1:16" ht="17.100000000000001" customHeight="1">
      <c r="A166" s="30">
        <v>245</v>
      </c>
      <c r="B166" s="21" t="s">
        <v>332</v>
      </c>
      <c r="C166" s="39" t="s">
        <v>333</v>
      </c>
      <c r="D166" s="23">
        <v>1</v>
      </c>
      <c r="E166" s="21" t="s">
        <v>18</v>
      </c>
      <c r="F166" s="32" t="s">
        <v>19</v>
      </c>
      <c r="G166" s="24">
        <v>350</v>
      </c>
      <c r="H166" s="24">
        <f t="shared" si="5"/>
        <v>350</v>
      </c>
      <c r="I166" s="23">
        <v>15</v>
      </c>
      <c r="J166" s="23">
        <v>20</v>
      </c>
      <c r="K166" s="23">
        <v>5</v>
      </c>
      <c r="L166" s="117">
        <v>75.250000000000028</v>
      </c>
      <c r="M166" s="115">
        <f t="shared" si="4"/>
        <v>56.437500000000021</v>
      </c>
      <c r="O166" s="3"/>
      <c r="P166" s="3"/>
    </row>
    <row r="167" spans="1:16" ht="17.100000000000001" customHeight="1">
      <c r="A167" s="33">
        <v>246</v>
      </c>
      <c r="B167" s="26" t="s">
        <v>334</v>
      </c>
      <c r="C167" s="36" t="s">
        <v>335</v>
      </c>
      <c r="D167" s="28">
        <v>1</v>
      </c>
      <c r="E167" s="26" t="s">
        <v>336</v>
      </c>
      <c r="F167" s="35" t="s">
        <v>19</v>
      </c>
      <c r="G167" s="40">
        <v>36</v>
      </c>
      <c r="H167" s="40">
        <f t="shared" si="5"/>
        <v>36</v>
      </c>
      <c r="I167" s="28">
        <v>15</v>
      </c>
      <c r="J167" s="28">
        <v>20</v>
      </c>
      <c r="K167" s="28">
        <v>5</v>
      </c>
      <c r="L167" s="121">
        <v>7.7400000000000029</v>
      </c>
      <c r="M167" s="115">
        <f t="shared" si="4"/>
        <v>5.8050000000000024</v>
      </c>
      <c r="O167" s="3"/>
      <c r="P167" s="3"/>
    </row>
    <row r="168" spans="1:16" ht="17.100000000000001" customHeight="1">
      <c r="A168" s="30">
        <v>247</v>
      </c>
      <c r="B168" s="21" t="s">
        <v>337</v>
      </c>
      <c r="C168" s="39" t="s">
        <v>338</v>
      </c>
      <c r="D168" s="23">
        <v>2</v>
      </c>
      <c r="E168" s="21" t="s">
        <v>18</v>
      </c>
      <c r="F168" s="32" t="s">
        <v>19</v>
      </c>
      <c r="G168" s="24">
        <v>54</v>
      </c>
      <c r="H168" s="24">
        <f t="shared" si="5"/>
        <v>108</v>
      </c>
      <c r="I168" s="23">
        <v>15</v>
      </c>
      <c r="J168" s="23">
        <v>20</v>
      </c>
      <c r="K168" s="23">
        <v>5</v>
      </c>
      <c r="L168" s="117">
        <v>23.22000000000001</v>
      </c>
      <c r="M168" s="115">
        <f t="shared" si="4"/>
        <v>17.415000000000006</v>
      </c>
      <c r="O168" s="3"/>
      <c r="P168" s="3"/>
    </row>
    <row r="169" spans="1:16" ht="17.100000000000001" customHeight="1">
      <c r="A169" s="33">
        <v>248</v>
      </c>
      <c r="B169" s="26" t="s">
        <v>339</v>
      </c>
      <c r="C169" s="36" t="s">
        <v>340</v>
      </c>
      <c r="D169" s="28">
        <v>58</v>
      </c>
      <c r="E169" s="26" t="s">
        <v>18</v>
      </c>
      <c r="F169" s="35" t="s">
        <v>19</v>
      </c>
      <c r="G169" s="40">
        <v>60</v>
      </c>
      <c r="H169" s="40">
        <f t="shared" si="5"/>
        <v>3480</v>
      </c>
      <c r="I169" s="28">
        <v>15</v>
      </c>
      <c r="J169" s="28">
        <v>20</v>
      </c>
      <c r="K169" s="28">
        <v>5</v>
      </c>
      <c r="L169" s="121">
        <v>748.20000000000027</v>
      </c>
      <c r="M169" s="115">
        <f t="shared" si="4"/>
        <v>561.1500000000002</v>
      </c>
      <c r="O169" s="3"/>
      <c r="P169" s="3"/>
    </row>
    <row r="170" spans="1:16" ht="26.1" customHeight="1">
      <c r="A170" s="30">
        <v>249</v>
      </c>
      <c r="B170" s="21" t="s">
        <v>341</v>
      </c>
      <c r="C170" s="39" t="s">
        <v>342</v>
      </c>
      <c r="D170" s="23">
        <v>9</v>
      </c>
      <c r="E170" s="21" t="s">
        <v>18</v>
      </c>
      <c r="F170" s="32" t="s">
        <v>19</v>
      </c>
      <c r="G170" s="24">
        <v>44</v>
      </c>
      <c r="H170" s="24">
        <f t="shared" si="5"/>
        <v>396</v>
      </c>
      <c r="I170" s="23">
        <v>15</v>
      </c>
      <c r="J170" s="23">
        <v>20</v>
      </c>
      <c r="K170" s="23">
        <v>5</v>
      </c>
      <c r="L170" s="117">
        <v>85.140000000000029</v>
      </c>
      <c r="M170" s="115">
        <f t="shared" si="4"/>
        <v>63.855000000000018</v>
      </c>
      <c r="O170" s="3"/>
      <c r="P170" s="3"/>
    </row>
    <row r="171" spans="1:16" ht="17.100000000000001" customHeight="1">
      <c r="A171" s="33">
        <v>250</v>
      </c>
      <c r="B171" s="26" t="s">
        <v>343</v>
      </c>
      <c r="C171" s="36" t="s">
        <v>344</v>
      </c>
      <c r="D171" s="28">
        <v>4</v>
      </c>
      <c r="E171" s="26" t="s">
        <v>18</v>
      </c>
      <c r="F171" s="35" t="s">
        <v>19</v>
      </c>
      <c r="G171" s="40">
        <v>16</v>
      </c>
      <c r="H171" s="40">
        <f t="shared" si="5"/>
        <v>64</v>
      </c>
      <c r="I171" s="28">
        <v>15</v>
      </c>
      <c r="J171" s="28">
        <v>20</v>
      </c>
      <c r="K171" s="28">
        <v>5</v>
      </c>
      <c r="L171" s="121">
        <v>13.760000000000005</v>
      </c>
      <c r="M171" s="115">
        <f t="shared" si="4"/>
        <v>10.320000000000004</v>
      </c>
      <c r="O171" s="3"/>
      <c r="P171" s="3"/>
    </row>
    <row r="172" spans="1:16" ht="17.100000000000001" customHeight="1">
      <c r="A172" s="109">
        <v>251</v>
      </c>
      <c r="B172" s="103" t="s">
        <v>345</v>
      </c>
      <c r="C172" s="112" t="s">
        <v>346</v>
      </c>
      <c r="D172" s="105">
        <v>4</v>
      </c>
      <c r="E172" s="103" t="s">
        <v>18</v>
      </c>
      <c r="F172" s="111" t="s">
        <v>19</v>
      </c>
      <c r="G172" s="106">
        <v>21</v>
      </c>
      <c r="H172" s="106">
        <f t="shared" si="5"/>
        <v>84</v>
      </c>
      <c r="I172" s="105">
        <v>15</v>
      </c>
      <c r="J172" s="105">
        <v>20</v>
      </c>
      <c r="K172" s="105">
        <v>5</v>
      </c>
      <c r="L172" s="119">
        <v>18.060000000000006</v>
      </c>
      <c r="M172" s="116">
        <v>0</v>
      </c>
      <c r="O172" s="3"/>
      <c r="P172" s="3"/>
    </row>
    <row r="173" spans="1:16" ht="17.100000000000001" customHeight="1">
      <c r="A173" s="33">
        <v>252</v>
      </c>
      <c r="B173" s="26" t="s">
        <v>347</v>
      </c>
      <c r="C173" s="36" t="s">
        <v>348</v>
      </c>
      <c r="D173" s="28">
        <v>5</v>
      </c>
      <c r="E173" s="26" t="s">
        <v>18</v>
      </c>
      <c r="F173" s="35" t="s">
        <v>19</v>
      </c>
      <c r="G173" s="40">
        <v>15</v>
      </c>
      <c r="H173" s="40">
        <f t="shared" si="5"/>
        <v>75</v>
      </c>
      <c r="I173" s="28">
        <v>15</v>
      </c>
      <c r="J173" s="28">
        <v>20</v>
      </c>
      <c r="K173" s="28">
        <v>5</v>
      </c>
      <c r="L173" s="121">
        <v>16.125000000000007</v>
      </c>
      <c r="M173" s="115">
        <f t="shared" si="4"/>
        <v>12.093750000000005</v>
      </c>
      <c r="O173" s="3"/>
      <c r="P173" s="3"/>
    </row>
    <row r="174" spans="1:16" ht="26.1" customHeight="1">
      <c r="A174" s="30">
        <v>253</v>
      </c>
      <c r="B174" s="21" t="s">
        <v>349</v>
      </c>
      <c r="C174" s="39" t="s">
        <v>350</v>
      </c>
      <c r="D174" s="23">
        <v>5</v>
      </c>
      <c r="E174" s="21" t="s">
        <v>18</v>
      </c>
      <c r="F174" s="32" t="s">
        <v>19</v>
      </c>
      <c r="G174" s="24">
        <v>38.299999999999997</v>
      </c>
      <c r="H174" s="24">
        <f t="shared" si="5"/>
        <v>191.5</v>
      </c>
      <c r="I174" s="23">
        <v>15</v>
      </c>
      <c r="J174" s="23">
        <v>20</v>
      </c>
      <c r="K174" s="23">
        <v>5</v>
      </c>
      <c r="L174" s="117">
        <v>41.172500000000014</v>
      </c>
      <c r="M174" s="115">
        <f t="shared" si="4"/>
        <v>30.87937500000001</v>
      </c>
      <c r="O174" s="3"/>
      <c r="P174" s="3"/>
    </row>
    <row r="175" spans="1:16" ht="17.100000000000001" customHeight="1">
      <c r="A175" s="33">
        <v>254</v>
      </c>
      <c r="B175" s="26" t="s">
        <v>351</v>
      </c>
      <c r="C175" s="36" t="s">
        <v>352</v>
      </c>
      <c r="D175" s="28">
        <v>6</v>
      </c>
      <c r="E175" s="26" t="s">
        <v>18</v>
      </c>
      <c r="F175" s="35" t="s">
        <v>19</v>
      </c>
      <c r="G175" s="40">
        <v>46</v>
      </c>
      <c r="H175" s="40">
        <f t="shared" si="5"/>
        <v>276</v>
      </c>
      <c r="I175" s="28">
        <v>15</v>
      </c>
      <c r="J175" s="28">
        <v>20</v>
      </c>
      <c r="K175" s="28">
        <v>5</v>
      </c>
      <c r="L175" s="121">
        <v>59.340000000000025</v>
      </c>
      <c r="M175" s="115">
        <f t="shared" si="4"/>
        <v>44.505000000000017</v>
      </c>
      <c r="O175" s="3"/>
      <c r="P175" s="3"/>
    </row>
    <row r="176" spans="1:16" ht="17.100000000000001" customHeight="1">
      <c r="A176" s="30">
        <v>255</v>
      </c>
      <c r="B176" s="21" t="s">
        <v>353</v>
      </c>
      <c r="C176" s="39" t="s">
        <v>354</v>
      </c>
      <c r="D176" s="23">
        <v>18</v>
      </c>
      <c r="E176" s="21" t="s">
        <v>18</v>
      </c>
      <c r="F176" s="32" t="s">
        <v>19</v>
      </c>
      <c r="G176" s="24">
        <v>50</v>
      </c>
      <c r="H176" s="24">
        <f t="shared" si="5"/>
        <v>900</v>
      </c>
      <c r="I176" s="23">
        <v>15</v>
      </c>
      <c r="J176" s="23">
        <v>20</v>
      </c>
      <c r="K176" s="23">
        <v>5</v>
      </c>
      <c r="L176" s="117">
        <v>193.50000000000009</v>
      </c>
      <c r="M176" s="115">
        <f t="shared" si="4"/>
        <v>145.12500000000006</v>
      </c>
      <c r="O176" s="3"/>
      <c r="P176" s="3"/>
    </row>
    <row r="177" spans="1:16" ht="17.100000000000001" customHeight="1">
      <c r="A177" s="33">
        <v>256</v>
      </c>
      <c r="B177" s="26" t="s">
        <v>355</v>
      </c>
      <c r="C177" s="36" t="s">
        <v>356</v>
      </c>
      <c r="D177" s="28">
        <v>5</v>
      </c>
      <c r="E177" s="26" t="s">
        <v>357</v>
      </c>
      <c r="F177" s="35" t="s">
        <v>19</v>
      </c>
      <c r="G177" s="40">
        <v>960</v>
      </c>
      <c r="H177" s="40">
        <f t="shared" si="5"/>
        <v>4800</v>
      </c>
      <c r="I177" s="28">
        <v>15</v>
      </c>
      <c r="J177" s="28">
        <v>20</v>
      </c>
      <c r="K177" s="28">
        <v>5</v>
      </c>
      <c r="L177" s="121">
        <v>1032.0000000000005</v>
      </c>
      <c r="M177" s="115">
        <f t="shared" si="4"/>
        <v>774.00000000000034</v>
      </c>
      <c r="O177" s="3"/>
      <c r="P177" s="3"/>
    </row>
    <row r="178" spans="1:16" ht="17.100000000000001" customHeight="1">
      <c r="A178" s="30">
        <v>257</v>
      </c>
      <c r="B178" s="21" t="s">
        <v>358</v>
      </c>
      <c r="C178" s="39" t="s">
        <v>359</v>
      </c>
      <c r="D178" s="23">
        <v>5</v>
      </c>
      <c r="E178" s="21" t="s">
        <v>18</v>
      </c>
      <c r="F178" s="32" t="s">
        <v>19</v>
      </c>
      <c r="G178" s="24">
        <v>75</v>
      </c>
      <c r="H178" s="24">
        <f t="shared" si="5"/>
        <v>375</v>
      </c>
      <c r="I178" s="23">
        <v>15</v>
      </c>
      <c r="J178" s="23">
        <v>20</v>
      </c>
      <c r="K178" s="23">
        <v>5</v>
      </c>
      <c r="L178" s="117">
        <v>80.625000000000028</v>
      </c>
      <c r="M178" s="115">
        <f t="shared" si="4"/>
        <v>60.468750000000021</v>
      </c>
      <c r="O178" s="3"/>
      <c r="P178" s="3"/>
    </row>
    <row r="179" spans="1:16" ht="17.100000000000001" customHeight="1">
      <c r="A179" s="33">
        <v>258</v>
      </c>
      <c r="B179" s="26" t="s">
        <v>360</v>
      </c>
      <c r="C179" s="36" t="s">
        <v>361</v>
      </c>
      <c r="D179" s="28">
        <v>5</v>
      </c>
      <c r="E179" s="26" t="s">
        <v>18</v>
      </c>
      <c r="F179" s="35" t="s">
        <v>19</v>
      </c>
      <c r="G179" s="40">
        <v>53</v>
      </c>
      <c r="H179" s="40">
        <f t="shared" si="5"/>
        <v>265</v>
      </c>
      <c r="I179" s="28">
        <v>15</v>
      </c>
      <c r="J179" s="28">
        <v>20</v>
      </c>
      <c r="K179" s="28">
        <v>5</v>
      </c>
      <c r="L179" s="121">
        <v>56.975000000000023</v>
      </c>
      <c r="M179" s="115">
        <f t="shared" si="4"/>
        <v>42.731250000000017</v>
      </c>
      <c r="O179" s="3"/>
      <c r="P179" s="3"/>
    </row>
    <row r="180" spans="1:16" ht="17.100000000000001" customHeight="1">
      <c r="A180" s="30">
        <v>259</v>
      </c>
      <c r="B180" s="21" t="s">
        <v>362</v>
      </c>
      <c r="C180" s="39" t="s">
        <v>363</v>
      </c>
      <c r="D180" s="23">
        <v>1</v>
      </c>
      <c r="E180" s="21" t="s">
        <v>18</v>
      </c>
      <c r="F180" s="32" t="s">
        <v>19</v>
      </c>
      <c r="G180" s="24">
        <v>56</v>
      </c>
      <c r="H180" s="24">
        <f t="shared" si="5"/>
        <v>56</v>
      </c>
      <c r="I180" s="23">
        <v>15</v>
      </c>
      <c r="J180" s="23">
        <v>20</v>
      </c>
      <c r="K180" s="23">
        <v>5</v>
      </c>
      <c r="L180" s="117">
        <v>12.040000000000004</v>
      </c>
      <c r="M180" s="115">
        <f t="shared" si="4"/>
        <v>9.0300000000000029</v>
      </c>
      <c r="O180" s="3"/>
      <c r="P180" s="3"/>
    </row>
    <row r="181" spans="1:16" ht="17.100000000000001" customHeight="1">
      <c r="A181" s="33">
        <v>260</v>
      </c>
      <c r="B181" s="26" t="s">
        <v>364</v>
      </c>
      <c r="C181" s="36" t="s">
        <v>365</v>
      </c>
      <c r="D181" s="28">
        <v>120</v>
      </c>
      <c r="E181" s="26" t="s">
        <v>18</v>
      </c>
      <c r="F181" s="35" t="s">
        <v>19</v>
      </c>
      <c r="G181" s="40">
        <v>18</v>
      </c>
      <c r="H181" s="40">
        <f t="shared" si="5"/>
        <v>2160</v>
      </c>
      <c r="I181" s="28">
        <v>15</v>
      </c>
      <c r="J181" s="28">
        <v>20</v>
      </c>
      <c r="K181" s="28">
        <v>5</v>
      </c>
      <c r="L181" s="121">
        <v>464.40000000000015</v>
      </c>
      <c r="M181" s="115">
        <f t="shared" si="4"/>
        <v>348.30000000000013</v>
      </c>
      <c r="O181" s="3"/>
      <c r="P181" s="3"/>
    </row>
    <row r="182" spans="1:16" ht="17.100000000000001" customHeight="1">
      <c r="A182" s="30">
        <v>261</v>
      </c>
      <c r="B182" s="21" t="s">
        <v>366</v>
      </c>
      <c r="C182" s="39" t="s">
        <v>367</v>
      </c>
      <c r="D182" s="23">
        <v>20</v>
      </c>
      <c r="E182" s="21" t="s">
        <v>18</v>
      </c>
      <c r="F182" s="32" t="s">
        <v>19</v>
      </c>
      <c r="G182" s="24">
        <v>45</v>
      </c>
      <c r="H182" s="24">
        <f t="shared" si="5"/>
        <v>900</v>
      </c>
      <c r="I182" s="23">
        <v>15</v>
      </c>
      <c r="J182" s="23">
        <v>20</v>
      </c>
      <c r="K182" s="23">
        <v>5</v>
      </c>
      <c r="L182" s="117">
        <v>193.50000000000009</v>
      </c>
      <c r="M182" s="115">
        <f t="shared" si="4"/>
        <v>145.12500000000006</v>
      </c>
      <c r="O182" s="3"/>
      <c r="P182" s="3"/>
    </row>
    <row r="183" spans="1:16" ht="24" customHeight="1">
      <c r="A183" s="96">
        <v>262</v>
      </c>
      <c r="B183" s="97" t="s">
        <v>368</v>
      </c>
      <c r="C183" s="98" t="s">
        <v>369</v>
      </c>
      <c r="D183" s="99">
        <v>1</v>
      </c>
      <c r="E183" s="97" t="s">
        <v>18</v>
      </c>
      <c r="F183" s="100" t="s">
        <v>19</v>
      </c>
      <c r="G183" s="101">
        <v>508</v>
      </c>
      <c r="H183" s="101">
        <f t="shared" si="5"/>
        <v>508</v>
      </c>
      <c r="I183" s="99">
        <v>15</v>
      </c>
      <c r="J183" s="99">
        <v>20</v>
      </c>
      <c r="K183" s="99">
        <v>5</v>
      </c>
      <c r="L183" s="122">
        <v>109.22000000000004</v>
      </c>
      <c r="M183" s="116">
        <v>0</v>
      </c>
      <c r="O183" s="3"/>
      <c r="P183" s="3"/>
    </row>
    <row r="184" spans="1:16" ht="17.100000000000001" customHeight="1">
      <c r="A184" s="41">
        <v>263</v>
      </c>
      <c r="B184" s="42" t="s">
        <v>370</v>
      </c>
      <c r="C184" s="43" t="s">
        <v>371</v>
      </c>
      <c r="D184" s="44">
        <v>7</v>
      </c>
      <c r="E184" s="42" t="s">
        <v>18</v>
      </c>
      <c r="F184" s="45" t="s">
        <v>19</v>
      </c>
      <c r="G184" s="46">
        <v>116.56</v>
      </c>
      <c r="H184" s="46">
        <f t="shared" si="5"/>
        <v>815.92000000000007</v>
      </c>
      <c r="I184" s="44">
        <v>15</v>
      </c>
      <c r="J184" s="44">
        <v>20</v>
      </c>
      <c r="K184" s="44">
        <v>5</v>
      </c>
      <c r="L184" s="123">
        <v>175.42280000000008</v>
      </c>
      <c r="M184" s="115">
        <f t="shared" si="4"/>
        <v>131.56710000000007</v>
      </c>
      <c r="O184" s="3"/>
      <c r="P184" s="3"/>
    </row>
    <row r="185" spans="1:16" customFormat="1" ht="17.100000000000001" customHeight="1" thickBot="1">
      <c r="L185" s="124"/>
    </row>
    <row r="186" spans="1:16" ht="17.100000000000001" customHeight="1" thickBot="1">
      <c r="A186" s="47"/>
      <c r="B186" s="48"/>
      <c r="C186" s="49"/>
      <c r="D186" s="50"/>
      <c r="E186" s="48"/>
      <c r="F186" s="49"/>
      <c r="G186" s="51" t="s">
        <v>372</v>
      </c>
      <c r="H186" s="52">
        <f>SUM(H9:H184)</f>
        <v>98086.643999999986</v>
      </c>
      <c r="I186" s="50"/>
      <c r="J186" s="50"/>
      <c r="K186" s="50"/>
      <c r="L186" s="125">
        <f>SUM(L9:L184)</f>
        <v>13411.215060000008</v>
      </c>
      <c r="M186" s="115">
        <f>SUM(M9:M185)</f>
        <v>9509.6737950000079</v>
      </c>
      <c r="O186" s="3"/>
      <c r="P186" s="3"/>
    </row>
    <row r="187" spans="1:16" ht="17.100000000000001" customHeight="1">
      <c r="A187" s="53"/>
      <c r="B187" s="54"/>
      <c r="C187" s="55"/>
      <c r="D187" s="56"/>
      <c r="E187" s="54"/>
      <c r="F187" s="57"/>
      <c r="G187" s="58"/>
      <c r="H187" s="58"/>
      <c r="I187" s="56"/>
      <c r="J187" s="56"/>
      <c r="K187" s="56"/>
      <c r="L187" s="56"/>
      <c r="M187" s="56"/>
      <c r="N187" s="58"/>
      <c r="O187" s="59"/>
      <c r="P187" s="60"/>
    </row>
    <row r="188" spans="1:16" ht="17.100000000000001" customHeight="1" thickBot="1">
      <c r="A188" s="148" t="s">
        <v>373</v>
      </c>
      <c r="B188" s="148"/>
      <c r="C188" s="61" t="s">
        <v>374</v>
      </c>
      <c r="D188" s="62"/>
      <c r="E188" s="56"/>
      <c r="F188" s="54"/>
      <c r="G188" s="58"/>
      <c r="H188" s="58"/>
      <c r="I188" s="56"/>
      <c r="J188" s="56"/>
      <c r="K188" s="56"/>
      <c r="L188" s="63"/>
      <c r="O188" s="3"/>
      <c r="P188" s="3"/>
    </row>
    <row r="189" spans="1:16" ht="56.25">
      <c r="A189" s="17" t="s">
        <v>4</v>
      </c>
      <c r="B189" s="18" t="s">
        <v>5</v>
      </c>
      <c r="C189" s="18" t="s">
        <v>6</v>
      </c>
      <c r="D189" s="18" t="s">
        <v>7</v>
      </c>
      <c r="E189" s="18" t="s">
        <v>8</v>
      </c>
      <c r="F189" s="18" t="s">
        <v>9</v>
      </c>
      <c r="G189" s="19" t="s">
        <v>10</v>
      </c>
      <c r="H189" s="19" t="s">
        <v>11</v>
      </c>
      <c r="I189" s="18" t="s">
        <v>12</v>
      </c>
      <c r="J189" s="18" t="s">
        <v>13</v>
      </c>
      <c r="K189" s="18" t="s">
        <v>14</v>
      </c>
      <c r="L189" s="19" t="s">
        <v>15</v>
      </c>
      <c r="M189" s="114" t="s">
        <v>424</v>
      </c>
      <c r="O189" s="3"/>
      <c r="P189" s="3"/>
    </row>
    <row r="190" spans="1:16" ht="17.100000000000001" customHeight="1">
      <c r="A190" s="64">
        <v>97</v>
      </c>
      <c r="B190" s="65" t="s">
        <v>375</v>
      </c>
      <c r="C190" s="66" t="s">
        <v>376</v>
      </c>
      <c r="D190" s="67">
        <v>5</v>
      </c>
      <c r="E190" s="65" t="s">
        <v>18</v>
      </c>
      <c r="F190" s="65" t="s">
        <v>377</v>
      </c>
      <c r="G190" s="68">
        <v>28</v>
      </c>
      <c r="H190" s="68">
        <f t="shared" ref="H190:H212" si="6">+D190*G190</f>
        <v>140</v>
      </c>
      <c r="I190" s="69">
        <v>15</v>
      </c>
      <c r="J190" s="69">
        <v>15</v>
      </c>
      <c r="K190" s="69">
        <v>0</v>
      </c>
      <c r="L190" s="133">
        <v>29.400000000000009</v>
      </c>
      <c r="M190" s="115">
        <f t="shared" ref="M190:M212" si="7">L190*75%</f>
        <v>22.050000000000008</v>
      </c>
      <c r="O190" s="3"/>
      <c r="P190" s="3"/>
    </row>
    <row r="191" spans="1:16" ht="17.100000000000001" customHeight="1">
      <c r="A191" s="30">
        <v>98</v>
      </c>
      <c r="B191" s="21" t="s">
        <v>378</v>
      </c>
      <c r="C191" s="31" t="s">
        <v>379</v>
      </c>
      <c r="D191" s="70">
        <v>7</v>
      </c>
      <c r="E191" s="21" t="s">
        <v>18</v>
      </c>
      <c r="F191" s="21" t="s">
        <v>377</v>
      </c>
      <c r="G191" s="24">
        <v>15</v>
      </c>
      <c r="H191" s="24">
        <f t="shared" si="6"/>
        <v>105</v>
      </c>
      <c r="I191" s="23">
        <v>15</v>
      </c>
      <c r="J191" s="23">
        <v>15</v>
      </c>
      <c r="K191" s="23">
        <v>0</v>
      </c>
      <c r="L191" s="134">
        <v>22.050000000000008</v>
      </c>
      <c r="M191" s="115">
        <f t="shared" si="7"/>
        <v>16.537500000000005</v>
      </c>
      <c r="O191" s="3"/>
      <c r="P191" s="3"/>
    </row>
    <row r="192" spans="1:16" ht="17.100000000000001" customHeight="1">
      <c r="A192" s="33">
        <v>99</v>
      </c>
      <c r="B192" s="26" t="s">
        <v>380</v>
      </c>
      <c r="C192" s="34" t="s">
        <v>381</v>
      </c>
      <c r="D192" s="71">
        <v>7</v>
      </c>
      <c r="E192" s="26" t="s">
        <v>18</v>
      </c>
      <c r="F192" s="26" t="s">
        <v>377</v>
      </c>
      <c r="G192" s="40">
        <v>10</v>
      </c>
      <c r="H192" s="40">
        <f t="shared" si="6"/>
        <v>70</v>
      </c>
      <c r="I192" s="28">
        <v>15</v>
      </c>
      <c r="J192" s="28">
        <v>15</v>
      </c>
      <c r="K192" s="28">
        <v>0</v>
      </c>
      <c r="L192" s="135">
        <v>14.700000000000005</v>
      </c>
      <c r="M192" s="115">
        <f t="shared" si="7"/>
        <v>11.025000000000004</v>
      </c>
      <c r="O192" s="3"/>
      <c r="P192" s="3"/>
    </row>
    <row r="193" spans="1:16" ht="17.100000000000001" customHeight="1">
      <c r="A193" s="30">
        <v>100</v>
      </c>
      <c r="B193" s="21" t="s">
        <v>382</v>
      </c>
      <c r="C193" s="31" t="s">
        <v>383</v>
      </c>
      <c r="D193" s="70">
        <v>2</v>
      </c>
      <c r="E193" s="21" t="s">
        <v>18</v>
      </c>
      <c r="F193" s="21" t="s">
        <v>377</v>
      </c>
      <c r="G193" s="24">
        <v>46.5</v>
      </c>
      <c r="H193" s="24">
        <f t="shared" si="6"/>
        <v>93</v>
      </c>
      <c r="I193" s="23">
        <v>15</v>
      </c>
      <c r="J193" s="23">
        <v>15</v>
      </c>
      <c r="K193" s="23">
        <v>0</v>
      </c>
      <c r="L193" s="134">
        <v>19.530000000000008</v>
      </c>
      <c r="M193" s="115">
        <f t="shared" si="7"/>
        <v>14.647500000000006</v>
      </c>
      <c r="O193" s="3"/>
      <c r="P193" s="3"/>
    </row>
    <row r="194" spans="1:16" ht="17.100000000000001" customHeight="1">
      <c r="A194" s="33">
        <v>101</v>
      </c>
      <c r="B194" s="26" t="s">
        <v>384</v>
      </c>
      <c r="C194" s="34" t="s">
        <v>385</v>
      </c>
      <c r="D194" s="71">
        <v>1</v>
      </c>
      <c r="E194" s="26" t="s">
        <v>18</v>
      </c>
      <c r="F194" s="26" t="s">
        <v>377</v>
      </c>
      <c r="G194" s="40">
        <v>3</v>
      </c>
      <c r="H194" s="40">
        <f t="shared" si="6"/>
        <v>3</v>
      </c>
      <c r="I194" s="28">
        <v>15</v>
      </c>
      <c r="J194" s="28">
        <v>15</v>
      </c>
      <c r="K194" s="28">
        <v>0</v>
      </c>
      <c r="L194" s="135">
        <v>0.63000000000000023</v>
      </c>
      <c r="M194" s="115">
        <f t="shared" si="7"/>
        <v>0.47250000000000014</v>
      </c>
      <c r="O194" s="3"/>
      <c r="P194" s="3"/>
    </row>
    <row r="195" spans="1:16" ht="17.100000000000001" customHeight="1">
      <c r="A195" s="30">
        <v>102</v>
      </c>
      <c r="B195" s="21" t="s">
        <v>386</v>
      </c>
      <c r="C195" s="31" t="s">
        <v>387</v>
      </c>
      <c r="D195" s="70">
        <v>1</v>
      </c>
      <c r="E195" s="21" t="s">
        <v>18</v>
      </c>
      <c r="F195" s="21" t="s">
        <v>377</v>
      </c>
      <c r="G195" s="24">
        <v>520</v>
      </c>
      <c r="H195" s="24">
        <f t="shared" si="6"/>
        <v>520</v>
      </c>
      <c r="I195" s="23">
        <v>15</v>
      </c>
      <c r="J195" s="23">
        <v>15</v>
      </c>
      <c r="K195" s="23">
        <v>0</v>
      </c>
      <c r="L195" s="134">
        <v>109.20000000000005</v>
      </c>
      <c r="M195" s="115">
        <f t="shared" si="7"/>
        <v>81.900000000000034</v>
      </c>
      <c r="O195" s="3"/>
      <c r="P195" s="3"/>
    </row>
    <row r="196" spans="1:16" ht="17.100000000000001" customHeight="1">
      <c r="A196" s="33">
        <v>103</v>
      </c>
      <c r="B196" s="26" t="s">
        <v>388</v>
      </c>
      <c r="C196" s="34" t="s">
        <v>389</v>
      </c>
      <c r="D196" s="71">
        <v>1</v>
      </c>
      <c r="E196" s="26" t="s">
        <v>18</v>
      </c>
      <c r="F196" s="26" t="s">
        <v>377</v>
      </c>
      <c r="G196" s="40">
        <v>520</v>
      </c>
      <c r="H196" s="40">
        <f t="shared" si="6"/>
        <v>520</v>
      </c>
      <c r="I196" s="28">
        <v>15</v>
      </c>
      <c r="J196" s="28">
        <v>15</v>
      </c>
      <c r="K196" s="28">
        <v>0</v>
      </c>
      <c r="L196" s="135">
        <v>109.20000000000005</v>
      </c>
      <c r="M196" s="115">
        <f t="shared" si="7"/>
        <v>81.900000000000034</v>
      </c>
      <c r="O196" s="3"/>
      <c r="P196" s="3"/>
    </row>
    <row r="197" spans="1:16" ht="17.100000000000001" customHeight="1">
      <c r="A197" s="30">
        <v>104</v>
      </c>
      <c r="B197" s="21" t="s">
        <v>390</v>
      </c>
      <c r="C197" s="31" t="s">
        <v>391</v>
      </c>
      <c r="D197" s="70">
        <v>1</v>
      </c>
      <c r="E197" s="21" t="s">
        <v>18</v>
      </c>
      <c r="F197" s="21" t="s">
        <v>377</v>
      </c>
      <c r="G197" s="24">
        <v>520</v>
      </c>
      <c r="H197" s="24">
        <f t="shared" si="6"/>
        <v>520</v>
      </c>
      <c r="I197" s="23">
        <v>15</v>
      </c>
      <c r="J197" s="23">
        <v>15</v>
      </c>
      <c r="K197" s="23">
        <v>0</v>
      </c>
      <c r="L197" s="134">
        <v>109.20000000000005</v>
      </c>
      <c r="M197" s="115">
        <f t="shared" si="7"/>
        <v>81.900000000000034</v>
      </c>
      <c r="O197" s="3"/>
      <c r="P197" s="3"/>
    </row>
    <row r="198" spans="1:16" ht="17.100000000000001" customHeight="1">
      <c r="A198" s="33">
        <v>105</v>
      </c>
      <c r="B198" s="26" t="s">
        <v>392</v>
      </c>
      <c r="C198" s="34" t="s">
        <v>393</v>
      </c>
      <c r="D198" s="71">
        <v>1</v>
      </c>
      <c r="E198" s="26" t="s">
        <v>18</v>
      </c>
      <c r="F198" s="26" t="s">
        <v>377</v>
      </c>
      <c r="G198" s="40">
        <v>520</v>
      </c>
      <c r="H198" s="40">
        <f t="shared" si="6"/>
        <v>520</v>
      </c>
      <c r="I198" s="28">
        <v>15</v>
      </c>
      <c r="J198" s="28">
        <v>15</v>
      </c>
      <c r="K198" s="28">
        <v>0</v>
      </c>
      <c r="L198" s="135">
        <v>109.20000000000005</v>
      </c>
      <c r="M198" s="115">
        <f t="shared" si="7"/>
        <v>81.900000000000034</v>
      </c>
      <c r="O198" s="3"/>
      <c r="P198" s="3"/>
    </row>
    <row r="199" spans="1:16" ht="17.100000000000001" customHeight="1">
      <c r="A199" s="30">
        <v>106</v>
      </c>
      <c r="B199" s="21" t="s">
        <v>394</v>
      </c>
      <c r="C199" s="31" t="s">
        <v>395</v>
      </c>
      <c r="D199" s="70">
        <v>1</v>
      </c>
      <c r="E199" s="21" t="s">
        <v>18</v>
      </c>
      <c r="F199" s="21" t="s">
        <v>377</v>
      </c>
      <c r="G199" s="24">
        <v>520</v>
      </c>
      <c r="H199" s="24">
        <f t="shared" si="6"/>
        <v>520</v>
      </c>
      <c r="I199" s="23">
        <v>15</v>
      </c>
      <c r="J199" s="23">
        <v>15</v>
      </c>
      <c r="K199" s="23">
        <v>0</v>
      </c>
      <c r="L199" s="134">
        <v>109.20000000000005</v>
      </c>
      <c r="M199" s="115">
        <f t="shared" si="7"/>
        <v>81.900000000000034</v>
      </c>
      <c r="O199" s="3"/>
      <c r="P199" s="3"/>
    </row>
    <row r="200" spans="1:16" ht="17.100000000000001" customHeight="1">
      <c r="A200" s="33">
        <v>107</v>
      </c>
      <c r="B200" s="26" t="s">
        <v>396</v>
      </c>
      <c r="C200" s="34" t="s">
        <v>397</v>
      </c>
      <c r="D200" s="71">
        <v>1</v>
      </c>
      <c r="E200" s="26" t="s">
        <v>18</v>
      </c>
      <c r="F200" s="26" t="s">
        <v>377</v>
      </c>
      <c r="G200" s="40">
        <v>520</v>
      </c>
      <c r="H200" s="40">
        <f t="shared" si="6"/>
        <v>520</v>
      </c>
      <c r="I200" s="28">
        <v>15</v>
      </c>
      <c r="J200" s="28">
        <v>15</v>
      </c>
      <c r="K200" s="28">
        <v>0</v>
      </c>
      <c r="L200" s="135">
        <v>109.20000000000005</v>
      </c>
      <c r="M200" s="115">
        <f t="shared" si="7"/>
        <v>81.900000000000034</v>
      </c>
      <c r="O200" s="3"/>
      <c r="P200" s="3"/>
    </row>
    <row r="201" spans="1:16" ht="17.100000000000001" customHeight="1">
      <c r="A201" s="30">
        <v>108</v>
      </c>
      <c r="B201" s="21" t="s">
        <v>398</v>
      </c>
      <c r="C201" s="31" t="s">
        <v>399</v>
      </c>
      <c r="D201" s="70">
        <v>1</v>
      </c>
      <c r="E201" s="21" t="s">
        <v>18</v>
      </c>
      <c r="F201" s="21" t="s">
        <v>377</v>
      </c>
      <c r="G201" s="24">
        <v>180</v>
      </c>
      <c r="H201" s="24">
        <f t="shared" si="6"/>
        <v>180</v>
      </c>
      <c r="I201" s="23">
        <v>15</v>
      </c>
      <c r="J201" s="23">
        <v>15</v>
      </c>
      <c r="K201" s="23">
        <v>0</v>
      </c>
      <c r="L201" s="134">
        <v>37.800000000000011</v>
      </c>
      <c r="M201" s="115">
        <f t="shared" si="7"/>
        <v>28.350000000000009</v>
      </c>
      <c r="O201" s="3"/>
      <c r="P201" s="3"/>
    </row>
    <row r="202" spans="1:16" ht="17.100000000000001" customHeight="1">
      <c r="A202" s="33">
        <v>109</v>
      </c>
      <c r="B202" s="26" t="s">
        <v>400</v>
      </c>
      <c r="C202" s="34" t="s">
        <v>401</v>
      </c>
      <c r="D202" s="71">
        <v>1</v>
      </c>
      <c r="E202" s="26" t="s">
        <v>18</v>
      </c>
      <c r="F202" s="26" t="s">
        <v>377</v>
      </c>
      <c r="G202" s="40">
        <v>180</v>
      </c>
      <c r="H202" s="40">
        <f t="shared" si="6"/>
        <v>180</v>
      </c>
      <c r="I202" s="28">
        <v>15</v>
      </c>
      <c r="J202" s="28">
        <v>15</v>
      </c>
      <c r="K202" s="28">
        <v>0</v>
      </c>
      <c r="L202" s="135">
        <v>37.800000000000011</v>
      </c>
      <c r="M202" s="115">
        <f t="shared" si="7"/>
        <v>28.350000000000009</v>
      </c>
      <c r="O202" s="3"/>
      <c r="P202" s="3"/>
    </row>
    <row r="203" spans="1:16" ht="17.100000000000001" customHeight="1">
      <c r="A203" s="30">
        <v>110</v>
      </c>
      <c r="B203" s="21" t="s">
        <v>402</v>
      </c>
      <c r="C203" s="31" t="s">
        <v>403</v>
      </c>
      <c r="D203" s="70">
        <v>1</v>
      </c>
      <c r="E203" s="21" t="s">
        <v>18</v>
      </c>
      <c r="F203" s="21" t="s">
        <v>377</v>
      </c>
      <c r="G203" s="24">
        <v>180</v>
      </c>
      <c r="H203" s="24">
        <f t="shared" si="6"/>
        <v>180</v>
      </c>
      <c r="I203" s="23">
        <v>15</v>
      </c>
      <c r="J203" s="23">
        <v>15</v>
      </c>
      <c r="K203" s="23">
        <v>0</v>
      </c>
      <c r="L203" s="134">
        <v>37.800000000000011</v>
      </c>
      <c r="M203" s="115">
        <f t="shared" si="7"/>
        <v>28.350000000000009</v>
      </c>
      <c r="O203" s="3"/>
      <c r="P203" s="3"/>
    </row>
    <row r="204" spans="1:16" ht="17.100000000000001" customHeight="1">
      <c r="A204" s="33">
        <v>111</v>
      </c>
      <c r="B204" s="26" t="s">
        <v>404</v>
      </c>
      <c r="C204" s="34" t="s">
        <v>405</v>
      </c>
      <c r="D204" s="71">
        <v>1</v>
      </c>
      <c r="E204" s="26" t="s">
        <v>18</v>
      </c>
      <c r="F204" s="26" t="s">
        <v>377</v>
      </c>
      <c r="G204" s="40">
        <v>180</v>
      </c>
      <c r="H204" s="40">
        <f t="shared" si="6"/>
        <v>180</v>
      </c>
      <c r="I204" s="28">
        <v>15</v>
      </c>
      <c r="J204" s="28">
        <v>15</v>
      </c>
      <c r="K204" s="28">
        <v>0</v>
      </c>
      <c r="L204" s="135">
        <v>37.800000000000011</v>
      </c>
      <c r="M204" s="115">
        <f t="shared" si="7"/>
        <v>28.350000000000009</v>
      </c>
      <c r="O204" s="3"/>
      <c r="P204" s="3"/>
    </row>
    <row r="205" spans="1:16" ht="17.100000000000001" customHeight="1">
      <c r="A205" s="30">
        <v>112</v>
      </c>
      <c r="B205" s="21" t="s">
        <v>406</v>
      </c>
      <c r="C205" s="31" t="s">
        <v>407</v>
      </c>
      <c r="D205" s="70">
        <v>2</v>
      </c>
      <c r="E205" s="21" t="s">
        <v>18</v>
      </c>
      <c r="F205" s="21" t="s">
        <v>377</v>
      </c>
      <c r="G205" s="24">
        <v>169.85</v>
      </c>
      <c r="H205" s="24">
        <f t="shared" si="6"/>
        <v>339.7</v>
      </c>
      <c r="I205" s="23">
        <v>15</v>
      </c>
      <c r="J205" s="23">
        <v>15</v>
      </c>
      <c r="K205" s="23">
        <v>0</v>
      </c>
      <c r="L205" s="134">
        <v>71.337000000000018</v>
      </c>
      <c r="M205" s="115">
        <f t="shared" si="7"/>
        <v>53.502750000000013</v>
      </c>
      <c r="O205" s="3"/>
      <c r="P205" s="3"/>
    </row>
    <row r="206" spans="1:16" ht="17.100000000000001" customHeight="1">
      <c r="A206" s="109">
        <v>113</v>
      </c>
      <c r="B206" s="103" t="s">
        <v>408</v>
      </c>
      <c r="C206" s="110" t="s">
        <v>409</v>
      </c>
      <c r="D206" s="113">
        <v>1</v>
      </c>
      <c r="E206" s="103" t="s">
        <v>18</v>
      </c>
      <c r="F206" s="103" t="s">
        <v>377</v>
      </c>
      <c r="G206" s="106">
        <v>150</v>
      </c>
      <c r="H206" s="106">
        <f t="shared" si="6"/>
        <v>150</v>
      </c>
      <c r="I206" s="105">
        <v>15</v>
      </c>
      <c r="J206" s="105">
        <v>15</v>
      </c>
      <c r="K206" s="105">
        <v>0</v>
      </c>
      <c r="L206" s="136">
        <v>10.500000000000009</v>
      </c>
      <c r="M206" s="116">
        <v>0</v>
      </c>
      <c r="O206" s="3"/>
      <c r="P206" s="3"/>
    </row>
    <row r="207" spans="1:16" ht="17.100000000000001" customHeight="1">
      <c r="A207" s="30">
        <v>114</v>
      </c>
      <c r="B207" s="21" t="s">
        <v>410</v>
      </c>
      <c r="C207" s="31" t="s">
        <v>411</v>
      </c>
      <c r="D207" s="70">
        <v>1</v>
      </c>
      <c r="E207" s="21" t="s">
        <v>18</v>
      </c>
      <c r="F207" s="21" t="s">
        <v>377</v>
      </c>
      <c r="G207" s="24">
        <v>150</v>
      </c>
      <c r="H207" s="24">
        <f t="shared" si="6"/>
        <v>150</v>
      </c>
      <c r="I207" s="23">
        <v>15</v>
      </c>
      <c r="J207" s="23">
        <v>15</v>
      </c>
      <c r="K207" s="23">
        <v>0</v>
      </c>
      <c r="L207" s="134">
        <v>10.500000000000009</v>
      </c>
      <c r="M207" s="115">
        <f t="shared" si="7"/>
        <v>7.8750000000000071</v>
      </c>
      <c r="O207" s="3"/>
      <c r="P207" s="3"/>
    </row>
    <row r="208" spans="1:16" ht="17.100000000000001" customHeight="1">
      <c r="A208" s="33">
        <v>115</v>
      </c>
      <c r="B208" s="26" t="s">
        <v>412</v>
      </c>
      <c r="C208" s="34" t="s">
        <v>413</v>
      </c>
      <c r="D208" s="71">
        <v>1</v>
      </c>
      <c r="E208" s="26" t="s">
        <v>18</v>
      </c>
      <c r="F208" s="26" t="s">
        <v>377</v>
      </c>
      <c r="G208" s="40">
        <v>150</v>
      </c>
      <c r="H208" s="40">
        <f t="shared" si="6"/>
        <v>150</v>
      </c>
      <c r="I208" s="28">
        <v>15</v>
      </c>
      <c r="J208" s="28">
        <v>15</v>
      </c>
      <c r="K208" s="28">
        <v>0</v>
      </c>
      <c r="L208" s="135">
        <v>10.500000000000009</v>
      </c>
      <c r="M208" s="115">
        <f t="shared" si="7"/>
        <v>7.8750000000000071</v>
      </c>
      <c r="O208" s="3"/>
      <c r="P208" s="3"/>
    </row>
    <row r="209" spans="1:16" ht="17.100000000000001" customHeight="1">
      <c r="A209" s="30">
        <v>116</v>
      </c>
      <c r="B209" s="21" t="s">
        <v>414</v>
      </c>
      <c r="C209" s="31" t="s">
        <v>415</v>
      </c>
      <c r="D209" s="70">
        <v>1</v>
      </c>
      <c r="E209" s="21" t="s">
        <v>18</v>
      </c>
      <c r="F209" s="21" t="s">
        <v>377</v>
      </c>
      <c r="G209" s="24">
        <v>150</v>
      </c>
      <c r="H209" s="24">
        <f t="shared" si="6"/>
        <v>150</v>
      </c>
      <c r="I209" s="23">
        <v>15</v>
      </c>
      <c r="J209" s="23">
        <v>15</v>
      </c>
      <c r="K209" s="23">
        <v>0</v>
      </c>
      <c r="L209" s="134">
        <v>10.500000000000009</v>
      </c>
      <c r="M209" s="115">
        <f t="shared" si="7"/>
        <v>7.8750000000000071</v>
      </c>
      <c r="O209" s="3"/>
      <c r="P209" s="3"/>
    </row>
    <row r="210" spans="1:16" ht="17.100000000000001" customHeight="1">
      <c r="A210" s="33">
        <v>117</v>
      </c>
      <c r="B210" s="26" t="s">
        <v>416</v>
      </c>
      <c r="C210" s="34" t="s">
        <v>417</v>
      </c>
      <c r="D210" s="71">
        <v>1</v>
      </c>
      <c r="E210" s="26" t="s">
        <v>18</v>
      </c>
      <c r="F210" s="26" t="s">
        <v>377</v>
      </c>
      <c r="G210" s="40">
        <v>150</v>
      </c>
      <c r="H210" s="40">
        <f t="shared" si="6"/>
        <v>150</v>
      </c>
      <c r="I210" s="28">
        <v>15</v>
      </c>
      <c r="J210" s="28">
        <v>15</v>
      </c>
      <c r="K210" s="28">
        <v>0</v>
      </c>
      <c r="L210" s="135">
        <v>10.500000000000009</v>
      </c>
      <c r="M210" s="115">
        <f t="shared" si="7"/>
        <v>7.8750000000000071</v>
      </c>
      <c r="O210" s="3"/>
      <c r="P210" s="3"/>
    </row>
    <row r="211" spans="1:16" ht="17.100000000000001" customHeight="1">
      <c r="A211" s="30">
        <v>118</v>
      </c>
      <c r="B211" s="21" t="s">
        <v>418</v>
      </c>
      <c r="C211" s="31" t="s">
        <v>419</v>
      </c>
      <c r="D211" s="70">
        <v>1</v>
      </c>
      <c r="E211" s="21" t="s">
        <v>18</v>
      </c>
      <c r="F211" s="21" t="s">
        <v>377</v>
      </c>
      <c r="G211" s="24">
        <v>150</v>
      </c>
      <c r="H211" s="24">
        <f t="shared" si="6"/>
        <v>150</v>
      </c>
      <c r="I211" s="23">
        <v>15</v>
      </c>
      <c r="J211" s="23">
        <v>15</v>
      </c>
      <c r="K211" s="23">
        <v>0</v>
      </c>
      <c r="L211" s="134">
        <v>10.500000000000009</v>
      </c>
      <c r="M211" s="115">
        <f t="shared" si="7"/>
        <v>7.8750000000000071</v>
      </c>
      <c r="O211" s="3"/>
      <c r="P211" s="3"/>
    </row>
    <row r="212" spans="1:16" ht="17.100000000000001" customHeight="1" thickBot="1">
      <c r="A212" s="33">
        <v>119</v>
      </c>
      <c r="B212" s="26" t="s">
        <v>420</v>
      </c>
      <c r="C212" s="34" t="s">
        <v>421</v>
      </c>
      <c r="D212" s="71">
        <v>1</v>
      </c>
      <c r="E212" s="26" t="s">
        <v>18</v>
      </c>
      <c r="F212" s="26" t="s">
        <v>377</v>
      </c>
      <c r="G212" s="40">
        <v>150</v>
      </c>
      <c r="H212" s="40">
        <f t="shared" si="6"/>
        <v>150</v>
      </c>
      <c r="I212" s="28">
        <v>15</v>
      </c>
      <c r="J212" s="28">
        <v>15</v>
      </c>
      <c r="K212" s="28">
        <v>0</v>
      </c>
      <c r="L212" s="135">
        <v>10.500000000000009</v>
      </c>
      <c r="M212" s="115">
        <f t="shared" si="7"/>
        <v>7.8750000000000071</v>
      </c>
      <c r="O212" s="3"/>
      <c r="P212" s="3"/>
    </row>
    <row r="213" spans="1:16" ht="17.100000000000001" customHeight="1" thickBot="1">
      <c r="A213" s="72"/>
      <c r="B213" s="73"/>
      <c r="C213" s="74"/>
      <c r="D213" s="75"/>
      <c r="E213" s="76"/>
      <c r="F213" s="76"/>
      <c r="G213" s="51" t="s">
        <v>372</v>
      </c>
      <c r="H213" s="77">
        <f>SUM(H190:H212)</f>
        <v>5640.7</v>
      </c>
      <c r="I213" s="78"/>
      <c r="J213" s="78"/>
      <c r="K213" s="78"/>
      <c r="L213" s="137">
        <f>SUM(L190:L212)</f>
        <v>1037.5470000000003</v>
      </c>
      <c r="M213" s="115">
        <f>SUM(M190:M212)</f>
        <v>770.28525000000025</v>
      </c>
      <c r="O213" s="3"/>
      <c r="P213" s="3"/>
    </row>
    <row r="214" spans="1:16" ht="17.100000000000001" customHeight="1">
      <c r="A214" s="79"/>
      <c r="B214" s="80"/>
      <c r="C214" s="81"/>
      <c r="D214" s="82"/>
      <c r="E214" s="83"/>
      <c r="F214" s="84"/>
      <c r="G214" s="85"/>
      <c r="H214" s="86"/>
      <c r="I214" s="79"/>
      <c r="J214" s="79"/>
      <c r="K214" s="79"/>
      <c r="L214" s="138"/>
      <c r="M214" s="126"/>
      <c r="O214" s="3"/>
      <c r="P214" s="3"/>
    </row>
    <row r="215" spans="1:16" s="89" customFormat="1" ht="17.100000000000001" customHeight="1">
      <c r="A215" s="87"/>
      <c r="B215" s="88"/>
      <c r="C215" s="127" t="s">
        <v>422</v>
      </c>
      <c r="D215" s="128"/>
      <c r="E215" s="129"/>
      <c r="F215" s="130"/>
      <c r="G215" s="131" t="s">
        <v>423</v>
      </c>
      <c r="H215" s="131"/>
      <c r="I215" s="128"/>
      <c r="J215" s="128"/>
      <c r="K215" s="128"/>
      <c r="L215" s="139">
        <f>+L213+L186</f>
        <v>14448.762060000008</v>
      </c>
      <c r="M215" s="132">
        <f>SUM(M186+M213)</f>
        <v>10279.959045000009</v>
      </c>
    </row>
    <row r="216" spans="1:16" ht="17.100000000000001" customHeight="1">
      <c r="A216" s="53"/>
      <c r="B216" s="54"/>
      <c r="C216" s="55"/>
      <c r="D216" s="56"/>
      <c r="E216" s="54"/>
      <c r="F216" s="57"/>
      <c r="G216" s="58"/>
      <c r="H216" s="58"/>
      <c r="I216" s="56"/>
      <c r="J216" s="56"/>
      <c r="K216" s="56"/>
      <c r="L216" s="58"/>
      <c r="O216" s="3"/>
      <c r="P216" s="3"/>
    </row>
    <row r="217" spans="1:16" ht="17.100000000000001" customHeight="1">
      <c r="A217" s="90"/>
      <c r="B217" s="90"/>
      <c r="C217" s="90"/>
      <c r="D217" s="91"/>
      <c r="E217" s="91"/>
      <c r="F217" s="92"/>
      <c r="G217" s="92"/>
      <c r="H217" s="93"/>
      <c r="I217" s="94"/>
      <c r="J217" s="94"/>
      <c r="K217" s="94"/>
      <c r="L217" s="95"/>
      <c r="M217" s="1"/>
      <c r="N217" s="2"/>
      <c r="O217" s="3"/>
      <c r="P217" s="3"/>
    </row>
    <row r="218" spans="1:16" ht="17.100000000000001" customHeight="1">
      <c r="A218" s="90"/>
      <c r="B218" s="90"/>
      <c r="C218" s="90"/>
      <c r="D218" s="91"/>
      <c r="E218" s="91"/>
      <c r="F218" s="94"/>
      <c r="G218" s="94"/>
      <c r="H218" s="94"/>
      <c r="I218" s="94"/>
      <c r="J218" s="94"/>
      <c r="K218" s="94"/>
      <c r="L218" s="94"/>
      <c r="M218" s="94"/>
      <c r="N218" s="94"/>
      <c r="O218" s="1"/>
      <c r="P218" s="2"/>
    </row>
    <row r="219" spans="1:16" ht="17.100000000000001" customHeight="1">
      <c r="A219" s="90"/>
      <c r="B219" s="90"/>
      <c r="C219" s="90"/>
      <c r="D219" s="91"/>
      <c r="E219" s="91"/>
      <c r="F219" s="94"/>
      <c r="G219" s="94"/>
      <c r="H219" s="94"/>
      <c r="I219" s="94"/>
      <c r="J219" s="94"/>
      <c r="K219" s="94"/>
      <c r="L219" s="94"/>
      <c r="M219" s="94"/>
      <c r="N219" s="94"/>
      <c r="O219" s="1"/>
      <c r="P219" s="2"/>
    </row>
    <row r="220" spans="1:16" ht="15.95" customHeight="1">
      <c r="A220" s="90"/>
      <c r="B220" s="90"/>
      <c r="C220" s="90"/>
      <c r="D220" s="91"/>
      <c r="E220" s="91"/>
      <c r="F220" s="94"/>
      <c r="G220" s="94"/>
      <c r="H220" s="94"/>
      <c r="I220" s="94"/>
      <c r="J220" s="94"/>
      <c r="K220" s="94"/>
      <c r="L220" s="94"/>
      <c r="M220" s="94"/>
      <c r="N220" s="94"/>
      <c r="O220" s="1"/>
      <c r="P220" s="2"/>
    </row>
  </sheetData>
  <mergeCells count="5">
    <mergeCell ref="A1:N3"/>
    <mergeCell ref="A4:N4"/>
    <mergeCell ref="A7:B7"/>
    <mergeCell ref="C7:F7"/>
    <mergeCell ref="A188:B18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G#23 OFICINA ADM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Hellrider</dc:creator>
  <cp:lastModifiedBy>pvera</cp:lastModifiedBy>
  <dcterms:created xsi:type="dcterms:W3CDTF">2022-07-30T21:02:10Z</dcterms:created>
  <dcterms:modified xsi:type="dcterms:W3CDTF">2023-01-11T19:20:43Z</dcterms:modified>
</cp:coreProperties>
</file>