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1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RCER REMATE 14FEBRERO\catalogo para febrero 2023\"/>
    </mc:Choice>
  </mc:AlternateContent>
  <xr:revisionPtr revIDLastSave="0" documentId="13_ncr:1_{4B15D456-26F9-489F-BB3E-5D20F17A0EB8}" xr6:coauthVersionLast="47" xr6:coauthVersionMax="47" xr10:uidLastSave="{00000000-0000-0000-0000-000000000000}"/>
  <bookViews>
    <workbookView xWindow="-120" yWindow="-120" windowWidth="20730" windowHeight="11040" xr2:uid="{74834991-E507-47F1-A932-83C93DD29261}"/>
  </bookViews>
  <sheets>
    <sheet name="G#8 MAQUINARIA LAMINATI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0" i="1" l="1"/>
  <c r="M16" i="1"/>
  <c r="M17" i="1"/>
  <c r="M18" i="1"/>
  <c r="Q9" i="1"/>
  <c r="Q10" i="1"/>
  <c r="Q11" i="1"/>
  <c r="M15" i="1"/>
  <c r="Q8" i="1"/>
  <c r="T23" i="1"/>
  <c r="K23" i="1"/>
  <c r="L18" i="1"/>
  <c r="P11" i="1"/>
  <c r="L20" i="1"/>
  <c r="H15" i="1"/>
  <c r="H16" i="1"/>
  <c r="H17" i="1"/>
  <c r="H18" i="1"/>
  <c r="L8" i="1"/>
  <c r="L9" i="1"/>
  <c r="L10" i="1"/>
  <c r="L11" i="1"/>
  <c r="H20" i="1"/>
</calcChain>
</file>

<file path=xl/sharedStrings.xml><?xml version="1.0" encoding="utf-8"?>
<sst xmlns="http://schemas.openxmlformats.org/spreadsheetml/2006/main" count="79" uniqueCount="59">
  <si>
    <r>
      <t xml:space="preserve">INVENTARIO FÍSICO* - ATU ARTICULOS DE ACERO S.A
DEPARTAMENTO: </t>
    </r>
    <r>
      <rPr>
        <b/>
        <sz val="18"/>
        <rFont val="Calibri"/>
        <family val="2"/>
      </rPr>
      <t>MAQUINARIA LAMINATTI</t>
    </r>
  </si>
  <si>
    <t>TABLA DE VALORACION</t>
  </si>
  <si>
    <t>#</t>
  </si>
  <si>
    <t>CODIGO</t>
  </si>
  <si>
    <t>CLASE</t>
  </si>
  <si>
    <t>CANT.</t>
  </si>
  <si>
    <t>NOMBRE</t>
  </si>
  <si>
    <t>MARCA</t>
  </si>
  <si>
    <t xml:space="preserve">MODELO </t>
  </si>
  <si>
    <t>SERIE</t>
  </si>
  <si>
    <t>CAPACIDAD</t>
  </si>
  <si>
    <t>AÑO DE FABRICA</t>
  </si>
  <si>
    <t>V/ UNIT.DE MERCADO</t>
  </si>
  <si>
    <t>V/ TOTAL DE MERCADO</t>
  </si>
  <si>
    <t>EDAD años</t>
  </si>
  <si>
    <t>VIDA UTIL años</t>
  </si>
  <si>
    <t>VIDA RESIDUAL años</t>
  </si>
  <si>
    <t>VALOR MINIMO DE REMATE</t>
  </si>
  <si>
    <t>ESTADO</t>
  </si>
  <si>
    <t>MAQUINARIA</t>
  </si>
  <si>
    <t>REGULAR</t>
  </si>
  <si>
    <t>S/N</t>
  </si>
  <si>
    <t xml:space="preserve"> -</t>
  </si>
  <si>
    <t xml:space="preserve">TOTALES </t>
  </si>
  <si>
    <t>DETALLE DEL PRODUCTO</t>
  </si>
  <si>
    <t>CANTIDAD</t>
  </si>
  <si>
    <t>UNIDADES</t>
  </si>
  <si>
    <t xml:space="preserve">ESTADO </t>
  </si>
  <si>
    <t>EDAD</t>
  </si>
  <si>
    <t xml:space="preserve">VIDA UTIL </t>
  </si>
  <si>
    <t>VIDA RESIDUAL</t>
  </si>
  <si>
    <t>UND</t>
  </si>
  <si>
    <t>DESCONOCIDO</t>
  </si>
  <si>
    <t>TOTALES</t>
  </si>
  <si>
    <t>ATU</t>
  </si>
  <si>
    <t xml:space="preserve">  GRUPO#08</t>
  </si>
  <si>
    <t>MQL009</t>
  </si>
  <si>
    <t xml:space="preserve">PRENSA DE RODILLOS PARA TABLEROS </t>
  </si>
  <si>
    <t>MQL027</t>
  </si>
  <si>
    <t>SISTEMA CALDERO CON 2 TANQUES DE ABASTECIMIENTO</t>
  </si>
  <si>
    <t>JIEPAI</t>
  </si>
  <si>
    <t>YYW240Y(Q)</t>
  </si>
  <si>
    <t>A130</t>
  </si>
  <si>
    <t>240 KW</t>
  </si>
  <si>
    <t>MQL028</t>
  </si>
  <si>
    <t>SISTEMA COMPLETO DE LAMINADO EN CALIENTE</t>
  </si>
  <si>
    <t>KIGWAY</t>
  </si>
  <si>
    <t>BLT018794</t>
  </si>
  <si>
    <t>19131000-10-73847</t>
  </si>
  <si>
    <t>GRUPO#8.1</t>
  </si>
  <si>
    <t>LT205</t>
  </si>
  <si>
    <t>REPUESTO LAMINADORA BANDAS, EMPAQUES Y PIÑONES</t>
  </si>
  <si>
    <t>LT210</t>
  </si>
  <si>
    <t>LUBRICANTES</t>
  </si>
  <si>
    <t>LT212</t>
  </si>
  <si>
    <t>REPUESTO NEUMÁTICOS RACOR, ACOPLES PARA AIRE, MANOMETRO Y VALVULAS DE CONTROL</t>
  </si>
  <si>
    <t>GRUPO #8</t>
  </si>
  <si>
    <r>
      <t xml:space="preserve">SISTEMA  COMPLETO  DE  LAMINADO  AL  CALIENTE </t>
    </r>
    <r>
      <rPr>
        <b/>
        <sz val="9"/>
        <color rgb="FFFF0000"/>
        <rFont val="Tahoma"/>
        <family val="2"/>
      </rPr>
      <t>(IMPREGNADO</t>
    </r>
    <r>
      <rPr>
        <b/>
        <sz val="9"/>
        <color rgb="FF000000"/>
        <rFont val="Tahoma"/>
        <family val="2"/>
      </rPr>
      <t xml:space="preserve"> </t>
    </r>
    <r>
      <rPr>
        <b/>
        <sz val="9"/>
        <color rgb="FFFF0000"/>
        <rFont val="Tahoma"/>
        <family val="2"/>
      </rPr>
      <t>DE</t>
    </r>
    <r>
      <rPr>
        <b/>
        <sz val="9"/>
        <color rgb="FF000000"/>
        <rFont val="Tahoma"/>
        <family val="2"/>
      </rPr>
      <t xml:space="preserve"> </t>
    </r>
    <r>
      <rPr>
        <b/>
        <sz val="9"/>
        <color rgb="FFFF0000"/>
        <rFont val="Tahoma"/>
        <family val="2"/>
      </rPr>
      <t>LAMINA)</t>
    </r>
  </si>
  <si>
    <t>NUEVO VALOR MINIMO DE REMATE CON DESCUENTO DEL 25%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</si>
</sst>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* #,##0.00_-;\-* #,##0.00_-;_-* &quot;-&quot;??_-;_-@_-"/>
    <numFmt numFmtId="165" formatCode="&quot;$&quot;#,##0.00"/>
    <numFmt numFmtId="166" formatCode="[$$-300A]\ #,##0.00"/>
    <numFmt numFmtId="167" formatCode="[$$-300A]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b/>
      <sz val="9"/>
      <color rgb="FFFF0000"/>
      <name val="Tahoma"/>
      <family val="2"/>
    </font>
    <font>
      <sz val="12"/>
      <color rgb="FF000000"/>
      <name val="Calibri"/>
      <family val="2"/>
    </font>
    <font>
      <b/>
      <sz val="20"/>
      <color rgb="FF000000"/>
      <name val="Calibri"/>
      <family val="2"/>
    </font>
    <font>
      <b/>
      <sz val="12"/>
      <color rgb="FF000000"/>
      <name val="Calibri"/>
      <family val="2"/>
    </font>
    <font>
      <b/>
      <sz val="9"/>
      <color rgb="FF000000"/>
      <name val="Tahoma"/>
      <family val="2"/>
    </font>
    <font>
      <b/>
      <sz val="10"/>
      <color rgb="FF000000"/>
      <name val="Arial"/>
      <family val="2"/>
    </font>
    <font>
      <sz val="9"/>
      <color rgb="FF000000"/>
      <name val="Tahoma"/>
      <family val="2"/>
    </font>
    <font>
      <b/>
      <sz val="12"/>
      <color rgb="FF000000"/>
      <name val="Tahoma"/>
      <family val="2"/>
    </font>
    <font>
      <sz val="10"/>
      <color rgb="FF000000"/>
      <name val="Calibri"/>
      <family val="2"/>
    </font>
    <font>
      <b/>
      <sz val="14"/>
      <color rgb="FF000000"/>
      <name val="Tahoma"/>
      <family val="2"/>
    </font>
    <font>
      <b/>
      <sz val="14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theme="1"/>
      <name val="Tahoma"/>
      <family val="2"/>
    </font>
    <font>
      <strike/>
      <sz val="9"/>
      <color rgb="FF000000"/>
      <name val="Tahoma"/>
      <family val="2"/>
    </font>
    <font>
      <b/>
      <strike/>
      <sz val="14"/>
      <color rgb="FF000000"/>
      <name val="Calibri"/>
      <family val="2"/>
    </font>
    <font>
      <strike/>
      <sz val="10"/>
      <color rgb="FF000000"/>
      <name val="Calibri"/>
      <family val="2"/>
    </font>
    <font>
      <b/>
      <strike/>
      <sz val="14"/>
      <color rgb="FF000000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  <fill>
      <patternFill patternType="solid">
        <fgColor rgb="FFB4BAC3"/>
        <bgColor auto="1"/>
      </patternFill>
    </fill>
    <fill>
      <patternFill patternType="solid">
        <fgColor rgb="FFD9E2F3"/>
        <bgColor auto="1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00FF00"/>
        <bgColor rgb="FF00FF00"/>
      </patternFill>
    </fill>
    <fill>
      <patternFill patternType="solid">
        <fgColor theme="0"/>
        <bgColor rgb="FF00FF00"/>
      </patternFill>
    </fill>
    <fill>
      <patternFill patternType="solid">
        <fgColor rgb="FFFFFF00"/>
        <bgColor rgb="FF000000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AAAAAA"/>
      </right>
      <top/>
      <bottom style="thin">
        <color rgb="FFAAAAAA"/>
      </bottom>
      <diagonal/>
    </border>
    <border>
      <left style="thin">
        <color rgb="FFAAAAAA"/>
      </left>
      <right style="thin">
        <color rgb="FFAAAAAA"/>
      </right>
      <top/>
      <bottom style="thin">
        <color rgb="FFAAAAAA"/>
      </bottom>
      <diagonal/>
    </border>
    <border>
      <left style="thin">
        <color rgb="FFAAAAAA"/>
      </left>
      <right style="thin">
        <color rgb="FF000000"/>
      </right>
      <top/>
      <bottom style="thin">
        <color rgb="FFAAAAAA"/>
      </bottom>
      <diagonal/>
    </border>
    <border>
      <left style="thin">
        <color rgb="FF000000"/>
      </left>
      <right/>
      <top/>
      <bottom style="thin">
        <color rgb="FFAAAAAA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Protection="0"/>
  </cellStyleXfs>
  <cellXfs count="125">
    <xf numFmtId="0" fontId="0" fillId="0" borderId="0" xfId="0"/>
    <xf numFmtId="0" fontId="6" fillId="0" borderId="0" xfId="2" applyFont="1" applyFill="1" applyBorder="1"/>
    <xf numFmtId="0" fontId="6" fillId="0" borderId="0" xfId="2" applyNumberFormat="1" applyFont="1" applyFill="1" applyBorder="1"/>
    <xf numFmtId="49" fontId="7" fillId="0" borderId="0" xfId="2" applyNumberFormat="1" applyFont="1" applyFill="1" applyBorder="1" applyAlignment="1">
      <alignment horizontal="center"/>
    </xf>
    <xf numFmtId="0" fontId="7" fillId="0" borderId="0" xfId="2" applyFont="1" applyFill="1" applyBorder="1" applyAlignment="1">
      <alignment horizontal="center"/>
    </xf>
    <xf numFmtId="49" fontId="10" fillId="3" borderId="8" xfId="2" applyNumberFormat="1" applyFont="1" applyFill="1" applyBorder="1" applyAlignment="1">
      <alignment horizontal="center" vertical="center" wrapText="1"/>
    </xf>
    <xf numFmtId="0" fontId="12" fillId="0" borderId="0" xfId="2" applyNumberFormat="1" applyFont="1" applyFill="1" applyBorder="1" applyAlignment="1">
      <alignment horizontal="center"/>
    </xf>
    <xf numFmtId="49" fontId="12" fillId="0" borderId="0" xfId="2" applyNumberFormat="1" applyFont="1" applyFill="1" applyBorder="1" applyAlignment="1">
      <alignment horizontal="center"/>
    </xf>
    <xf numFmtId="49" fontId="12" fillId="0" borderId="0" xfId="2" applyNumberFormat="1" applyFont="1" applyFill="1" applyBorder="1" applyAlignment="1">
      <alignment wrapText="1"/>
    </xf>
    <xf numFmtId="49" fontId="12" fillId="0" borderId="0" xfId="2" applyNumberFormat="1" applyFont="1" applyFill="1" applyBorder="1"/>
    <xf numFmtId="4" fontId="8" fillId="0" borderId="0" xfId="2" applyNumberFormat="1" applyFont="1" applyFill="1" applyBorder="1"/>
    <xf numFmtId="0" fontId="12" fillId="0" borderId="0" xfId="2" applyNumberFormat="1" applyFont="1" applyFill="1" applyBorder="1" applyAlignment="1">
      <alignment horizontal="center" vertical="center"/>
    </xf>
    <xf numFmtId="1" fontId="12" fillId="0" borderId="0" xfId="2" applyNumberFormat="1" applyFont="1" applyFill="1" applyBorder="1" applyAlignment="1">
      <alignment horizontal="center" vertical="center"/>
    </xf>
    <xf numFmtId="49" fontId="12" fillId="0" borderId="0" xfId="2" applyNumberFormat="1" applyFont="1" applyFill="1" applyBorder="1" applyAlignment="1">
      <alignment horizontal="center" vertical="center"/>
    </xf>
    <xf numFmtId="49" fontId="9" fillId="0" borderId="0" xfId="2" applyNumberFormat="1" applyFont="1" applyFill="1" applyBorder="1"/>
    <xf numFmtId="0" fontId="11" fillId="0" borderId="0" xfId="2" applyNumberFormat="1" applyFont="1" applyFill="1" applyBorder="1" applyAlignment="1">
      <alignment horizontal="center"/>
    </xf>
    <xf numFmtId="49" fontId="11" fillId="0" borderId="0" xfId="2" applyNumberFormat="1" applyFont="1" applyFill="1" applyBorder="1" applyAlignment="1">
      <alignment horizontal="center"/>
    </xf>
    <xf numFmtId="49" fontId="11" fillId="0" borderId="0" xfId="2" applyNumberFormat="1" applyFont="1" applyFill="1" applyBorder="1"/>
    <xf numFmtId="165" fontId="13" fillId="0" borderId="0" xfId="2" applyNumberFormat="1" applyFont="1" applyFill="1" applyBorder="1" applyAlignment="1">
      <alignment horizontal="center"/>
    </xf>
    <xf numFmtId="0" fontId="13" fillId="0" borderId="0" xfId="2" applyNumberFormat="1" applyFont="1" applyFill="1" applyBorder="1" applyAlignment="1">
      <alignment horizontal="center"/>
    </xf>
    <xf numFmtId="165" fontId="13" fillId="2" borderId="0" xfId="2" applyNumberFormat="1" applyFont="1" applyFill="1" applyBorder="1" applyAlignment="1">
      <alignment horizontal="center" vertical="center"/>
    </xf>
    <xf numFmtId="165" fontId="13" fillId="5" borderId="0" xfId="2" applyNumberFormat="1" applyFont="1" applyFill="1" applyBorder="1" applyAlignment="1">
      <alignment horizontal="center" vertical="center"/>
    </xf>
    <xf numFmtId="49" fontId="10" fillId="3" borderId="9" xfId="2" applyNumberFormat="1" applyFont="1" applyFill="1" applyBorder="1" applyAlignment="1">
      <alignment horizontal="center" vertical="center" wrapText="1"/>
    </xf>
    <xf numFmtId="0" fontId="11" fillId="0" borderId="10" xfId="2" applyNumberFormat="1" applyFont="1" applyFill="1" applyBorder="1" applyAlignment="1">
      <alignment horizontal="center"/>
    </xf>
    <xf numFmtId="49" fontId="11" fillId="0" borderId="11" xfId="2" applyNumberFormat="1" applyFont="1" applyFill="1" applyBorder="1" applyAlignment="1">
      <alignment horizontal="center"/>
    </xf>
    <xf numFmtId="49" fontId="11" fillId="0" borderId="11" xfId="2" applyNumberFormat="1" applyFont="1" applyFill="1" applyBorder="1"/>
    <xf numFmtId="0" fontId="11" fillId="0" borderId="11" xfId="2" applyNumberFormat="1" applyFont="1" applyFill="1" applyBorder="1" applyAlignment="1">
      <alignment horizontal="center"/>
    </xf>
    <xf numFmtId="165" fontId="13" fillId="0" borderId="11" xfId="2" applyNumberFormat="1" applyFont="1" applyFill="1" applyBorder="1" applyAlignment="1">
      <alignment horizontal="center"/>
    </xf>
    <xf numFmtId="0" fontId="13" fillId="0" borderId="11" xfId="2" applyNumberFormat="1" applyFont="1" applyFill="1" applyBorder="1" applyAlignment="1">
      <alignment horizontal="center"/>
    </xf>
    <xf numFmtId="0" fontId="6" fillId="5" borderId="0" xfId="2" applyNumberFormat="1" applyFont="1" applyFill="1" applyBorder="1"/>
    <xf numFmtId="49" fontId="11" fillId="0" borderId="0" xfId="2" applyNumberFormat="1" applyFont="1" applyFill="1" applyBorder="1" applyAlignment="1">
      <alignment vertical="center"/>
    </xf>
    <xf numFmtId="0" fontId="11" fillId="0" borderId="0" xfId="2" applyNumberFormat="1" applyFont="1" applyFill="1" applyBorder="1" applyAlignment="1">
      <alignment horizontal="center" vertical="center"/>
    </xf>
    <xf numFmtId="1" fontId="11" fillId="0" borderId="0" xfId="2" applyNumberFormat="1" applyFont="1" applyFill="1" applyBorder="1" applyAlignment="1">
      <alignment horizontal="center" vertical="center"/>
    </xf>
    <xf numFmtId="49" fontId="11" fillId="0" borderId="0" xfId="2" applyNumberFormat="1" applyFont="1" applyFill="1" applyBorder="1" applyAlignment="1">
      <alignment horizontal="center" vertical="center"/>
    </xf>
    <xf numFmtId="49" fontId="9" fillId="3" borderId="6" xfId="2" applyNumberFormat="1" applyFont="1" applyFill="1" applyBorder="1" applyAlignment="1">
      <alignment horizontal="center" vertical="center" wrapText="1"/>
    </xf>
    <xf numFmtId="49" fontId="9" fillId="3" borderId="7" xfId="2" applyNumberFormat="1" applyFont="1" applyFill="1" applyBorder="1" applyAlignment="1">
      <alignment horizontal="center" vertical="center" wrapText="1"/>
    </xf>
    <xf numFmtId="49" fontId="9" fillId="3" borderId="3" xfId="2" applyNumberFormat="1" applyFont="1" applyFill="1" applyBorder="1" applyAlignment="1">
      <alignment horizontal="center" vertical="center" wrapText="1"/>
    </xf>
    <xf numFmtId="49" fontId="11" fillId="5" borderId="0" xfId="2" applyNumberFormat="1" applyFont="1" applyFill="1" applyBorder="1"/>
    <xf numFmtId="0" fontId="11" fillId="5" borderId="0" xfId="2" applyNumberFormat="1" applyFont="1" applyFill="1" applyBorder="1" applyAlignment="1">
      <alignment horizontal="center"/>
    </xf>
    <xf numFmtId="49" fontId="11" fillId="5" borderId="0" xfId="2" applyNumberFormat="1" applyFont="1" applyFill="1" applyBorder="1" applyAlignment="1">
      <alignment horizontal="center"/>
    </xf>
    <xf numFmtId="0" fontId="13" fillId="5" borderId="0" xfId="2" applyNumberFormat="1" applyFont="1" applyFill="1" applyBorder="1" applyAlignment="1">
      <alignment horizontal="center" vertical="center"/>
    </xf>
    <xf numFmtId="0" fontId="11" fillId="4" borderId="12" xfId="2" applyNumberFormat="1" applyFont="1" applyFill="1" applyBorder="1" applyAlignment="1">
      <alignment horizontal="center"/>
    </xf>
    <xf numFmtId="49" fontId="11" fillId="4" borderId="13" xfId="2" applyNumberFormat="1" applyFont="1" applyFill="1" applyBorder="1" applyAlignment="1">
      <alignment horizontal="center"/>
    </xf>
    <xf numFmtId="49" fontId="11" fillId="4" borderId="13" xfId="2" applyNumberFormat="1" applyFont="1" applyFill="1" applyBorder="1"/>
    <xf numFmtId="0" fontId="11" fillId="4" borderId="13" xfId="2" applyNumberFormat="1" applyFont="1" applyFill="1" applyBorder="1" applyAlignment="1">
      <alignment horizontal="center"/>
    </xf>
    <xf numFmtId="165" fontId="13" fillId="4" borderId="13" xfId="2" applyNumberFormat="1" applyFont="1" applyFill="1" applyBorder="1" applyAlignment="1">
      <alignment horizontal="center" vertical="center"/>
    </xf>
    <xf numFmtId="0" fontId="13" fillId="4" borderId="13" xfId="2" applyNumberFormat="1" applyFont="1" applyFill="1" applyBorder="1" applyAlignment="1">
      <alignment horizontal="center" vertical="center"/>
    </xf>
    <xf numFmtId="43" fontId="11" fillId="0" borderId="0" xfId="1" applyNumberFormat="1" applyFont="1" applyFill="1" applyBorder="1" applyAlignment="1">
      <alignment horizontal="center" vertical="center"/>
    </xf>
    <xf numFmtId="4" fontId="11" fillId="0" borderId="0" xfId="2" applyNumberFormat="1" applyFont="1" applyFill="1" applyBorder="1" applyAlignment="1">
      <alignment horizontal="center" vertical="center"/>
    </xf>
    <xf numFmtId="0" fontId="15" fillId="0" borderId="0" xfId="2" applyNumberFormat="1" applyFont="1" applyFill="1" applyBorder="1"/>
    <xf numFmtId="49" fontId="11" fillId="0" borderId="0" xfId="2" applyNumberFormat="1" applyFont="1" applyFill="1" applyBorder="1" applyAlignment="1">
      <alignment vertical="center" wrapText="1"/>
    </xf>
    <xf numFmtId="0" fontId="14" fillId="0" borderId="0" xfId="2" applyNumberFormat="1" applyFont="1" applyFill="1" applyBorder="1" applyAlignment="1">
      <alignment horizontal="center" vertical="center"/>
    </xf>
    <xf numFmtId="4" fontId="14" fillId="0" borderId="0" xfId="2" applyNumberFormat="1" applyFont="1" applyFill="1" applyBorder="1" applyAlignment="1">
      <alignment horizontal="center" vertical="center"/>
    </xf>
    <xf numFmtId="49" fontId="14" fillId="0" borderId="0" xfId="2" applyNumberFormat="1" applyFont="1" applyFill="1" applyBorder="1" applyAlignment="1">
      <alignment horizontal="center" vertical="center"/>
    </xf>
    <xf numFmtId="4" fontId="12" fillId="0" borderId="0" xfId="2" applyNumberFormat="1" applyFont="1" applyFill="1" applyBorder="1" applyAlignment="1">
      <alignment horizontal="center" vertical="center"/>
    </xf>
    <xf numFmtId="49" fontId="11" fillId="3" borderId="14" xfId="2" applyNumberFormat="1" applyFont="1" applyFill="1" applyBorder="1" applyAlignment="1">
      <alignment horizontal="center" vertical="center" wrapText="1"/>
    </xf>
    <xf numFmtId="4" fontId="9" fillId="3" borderId="13" xfId="2" applyNumberFormat="1" applyFont="1" applyFill="1" applyBorder="1" applyAlignment="1">
      <alignment horizontal="center" vertical="center"/>
    </xf>
    <xf numFmtId="0" fontId="16" fillId="0" borderId="15" xfId="2" applyFont="1" applyFill="1" applyBorder="1"/>
    <xf numFmtId="0" fontId="16" fillId="0" borderId="16" xfId="2" applyFont="1" applyFill="1" applyBorder="1"/>
    <xf numFmtId="0" fontId="16" fillId="0" borderId="17" xfId="2" applyFont="1" applyFill="1" applyBorder="1"/>
    <xf numFmtId="0" fontId="6" fillId="0" borderId="18" xfId="2" applyFont="1" applyFill="1" applyBorder="1"/>
    <xf numFmtId="43" fontId="6" fillId="0" borderId="0" xfId="1" applyNumberFormat="1" applyFont="1" applyFill="1" applyBorder="1"/>
    <xf numFmtId="0" fontId="11" fillId="6" borderId="2" xfId="2" applyNumberFormat="1" applyFont="1" applyFill="1" applyBorder="1" applyAlignment="1">
      <alignment horizontal="center" vertical="center"/>
    </xf>
    <xf numFmtId="49" fontId="11" fillId="6" borderId="3" xfId="2" applyNumberFormat="1" applyFont="1" applyFill="1" applyBorder="1" applyAlignment="1">
      <alignment horizontal="center" vertical="center"/>
    </xf>
    <xf numFmtId="0" fontId="11" fillId="6" borderId="3" xfId="2" applyNumberFormat="1" applyFont="1" applyFill="1" applyBorder="1" applyAlignment="1">
      <alignment horizontal="center" vertical="center"/>
    </xf>
    <xf numFmtId="49" fontId="11" fillId="6" borderId="3" xfId="2" applyNumberFormat="1" applyFont="1" applyFill="1" applyBorder="1" applyAlignment="1">
      <alignment vertical="center" wrapText="1"/>
    </xf>
    <xf numFmtId="49" fontId="11" fillId="6" borderId="3" xfId="2" applyNumberFormat="1" applyFont="1" applyFill="1" applyBorder="1" applyAlignment="1">
      <alignment vertical="center"/>
    </xf>
    <xf numFmtId="49" fontId="11" fillId="6" borderId="3" xfId="2" applyNumberFormat="1" applyFont="1" applyFill="1" applyBorder="1" applyAlignment="1">
      <alignment horizontal="center"/>
    </xf>
    <xf numFmtId="4" fontId="11" fillId="6" borderId="3" xfId="2" applyNumberFormat="1" applyFont="1" applyFill="1" applyBorder="1" applyAlignment="1">
      <alignment horizontal="center" vertical="center"/>
    </xf>
    <xf numFmtId="1" fontId="11" fillId="6" borderId="3" xfId="2" applyNumberFormat="1" applyFont="1" applyFill="1" applyBorder="1" applyAlignment="1">
      <alignment horizontal="center" vertical="center"/>
    </xf>
    <xf numFmtId="0" fontId="11" fillId="6" borderId="3" xfId="2" applyNumberFormat="1" applyFont="1" applyFill="1" applyBorder="1" applyAlignment="1">
      <alignment horizontal="center"/>
    </xf>
    <xf numFmtId="0" fontId="14" fillId="7" borderId="4" xfId="2" applyNumberFormat="1" applyFont="1" applyFill="1" applyBorder="1" applyAlignment="1">
      <alignment horizontal="center" vertical="center"/>
    </xf>
    <xf numFmtId="49" fontId="14" fillId="7" borderId="5" xfId="2" applyNumberFormat="1" applyFont="1" applyFill="1" applyBorder="1" applyAlignment="1">
      <alignment horizontal="center" vertical="center"/>
    </xf>
    <xf numFmtId="0" fontId="14" fillId="7" borderId="5" xfId="2" applyNumberFormat="1" applyFont="1" applyFill="1" applyBorder="1" applyAlignment="1">
      <alignment horizontal="center" vertical="center"/>
    </xf>
    <xf numFmtId="49" fontId="14" fillId="7" borderId="5" xfId="2" applyNumberFormat="1" applyFont="1" applyFill="1" applyBorder="1" applyAlignment="1">
      <alignment vertical="center"/>
    </xf>
    <xf numFmtId="0" fontId="11" fillId="6" borderId="19" xfId="2" applyNumberFormat="1" applyFont="1" applyFill="1" applyBorder="1" applyAlignment="1">
      <alignment horizontal="center" vertical="center"/>
    </xf>
    <xf numFmtId="49" fontId="11" fillId="6" borderId="20" xfId="2" applyNumberFormat="1" applyFont="1" applyFill="1" applyBorder="1" applyAlignment="1">
      <alignment horizontal="center" vertical="center"/>
    </xf>
    <xf numFmtId="0" fontId="11" fillId="6" borderId="20" xfId="2" applyNumberFormat="1" applyFont="1" applyFill="1" applyBorder="1" applyAlignment="1">
      <alignment horizontal="center" vertical="center"/>
    </xf>
    <xf numFmtId="49" fontId="11" fillId="6" borderId="20" xfId="2" applyNumberFormat="1" applyFont="1" applyFill="1" applyBorder="1" applyAlignment="1">
      <alignment vertical="center" wrapText="1"/>
    </xf>
    <xf numFmtId="49" fontId="11" fillId="6" borderId="20" xfId="2" applyNumberFormat="1" applyFont="1" applyFill="1" applyBorder="1" applyAlignment="1">
      <alignment vertical="center"/>
    </xf>
    <xf numFmtId="4" fontId="11" fillId="6" borderId="20" xfId="2" applyNumberFormat="1" applyFont="1" applyFill="1" applyBorder="1" applyAlignment="1">
      <alignment horizontal="center" vertical="center"/>
    </xf>
    <xf numFmtId="1" fontId="11" fillId="6" borderId="20" xfId="2" applyNumberFormat="1" applyFont="1" applyFill="1" applyBorder="1" applyAlignment="1">
      <alignment horizontal="center" vertical="center"/>
    </xf>
    <xf numFmtId="49" fontId="11" fillId="6" borderId="22" xfId="2" applyNumberFormat="1" applyFont="1" applyFill="1" applyBorder="1" applyAlignment="1">
      <alignment horizontal="center" vertical="center"/>
    </xf>
    <xf numFmtId="0" fontId="14" fillId="7" borderId="23" xfId="2" applyNumberFormat="1" applyFont="1" applyFill="1" applyBorder="1" applyAlignment="1">
      <alignment horizontal="center" vertical="center"/>
    </xf>
    <xf numFmtId="49" fontId="14" fillId="7" borderId="24" xfId="2" applyNumberFormat="1" applyFont="1" applyFill="1" applyBorder="1" applyAlignment="1">
      <alignment horizontal="center" vertical="center"/>
    </xf>
    <xf numFmtId="0" fontId="14" fillId="7" borderId="24" xfId="2" applyNumberFormat="1" applyFont="1" applyFill="1" applyBorder="1" applyAlignment="1">
      <alignment horizontal="center" vertical="center"/>
    </xf>
    <xf numFmtId="49" fontId="14" fillId="7" borderId="24" xfId="2" applyNumberFormat="1" applyFont="1" applyFill="1" applyBorder="1" applyAlignment="1">
      <alignment wrapText="1"/>
    </xf>
    <xf numFmtId="49" fontId="14" fillId="7" borderId="24" xfId="2" applyNumberFormat="1" applyFont="1" applyFill="1" applyBorder="1" applyAlignment="1">
      <alignment vertical="center"/>
    </xf>
    <xf numFmtId="4" fontId="15" fillId="7" borderId="24" xfId="2" applyNumberFormat="1" applyFont="1" applyFill="1" applyBorder="1"/>
    <xf numFmtId="1" fontId="14" fillId="7" borderId="24" xfId="2" applyNumberFormat="1" applyFont="1" applyFill="1" applyBorder="1" applyAlignment="1">
      <alignment horizontal="center" vertical="center"/>
    </xf>
    <xf numFmtId="49" fontId="14" fillId="7" borderId="25" xfId="2" applyNumberFormat="1" applyFont="1" applyFill="1" applyBorder="1" applyAlignment="1">
      <alignment horizontal="center" vertical="center"/>
    </xf>
    <xf numFmtId="0" fontId="11" fillId="0" borderId="26" xfId="2" applyNumberFormat="1" applyFont="1" applyFill="1" applyBorder="1" applyAlignment="1">
      <alignment horizontal="center"/>
    </xf>
    <xf numFmtId="49" fontId="11" fillId="0" borderId="27" xfId="2" applyNumberFormat="1" applyFont="1" applyFill="1" applyBorder="1" applyAlignment="1">
      <alignment horizontal="center"/>
    </xf>
    <xf numFmtId="49" fontId="11" fillId="0" borderId="27" xfId="2" applyNumberFormat="1" applyFont="1" applyFill="1" applyBorder="1"/>
    <xf numFmtId="0" fontId="11" fillId="0" borderId="27" xfId="2" applyNumberFormat="1" applyFont="1" applyFill="1" applyBorder="1" applyAlignment="1">
      <alignment horizontal="center"/>
    </xf>
    <xf numFmtId="165" fontId="13" fillId="0" borderId="27" xfId="2" applyNumberFormat="1" applyFont="1" applyFill="1" applyBorder="1" applyAlignment="1">
      <alignment horizontal="center"/>
    </xf>
    <xf numFmtId="0" fontId="13" fillId="0" borderId="27" xfId="2" applyNumberFormat="1" applyFont="1" applyFill="1" applyBorder="1" applyAlignment="1">
      <alignment horizontal="center"/>
    </xf>
    <xf numFmtId="49" fontId="3" fillId="2" borderId="0" xfId="2" applyNumberFormat="1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 wrapText="1"/>
    </xf>
    <xf numFmtId="49" fontId="7" fillId="0" borderId="0" xfId="2" applyNumberFormat="1" applyFont="1" applyFill="1" applyBorder="1" applyAlignment="1">
      <alignment horizontal="center"/>
    </xf>
    <xf numFmtId="0" fontId="7" fillId="0" borderId="0" xfId="2" applyFont="1" applyFill="1" applyBorder="1" applyAlignment="1">
      <alignment horizontal="center"/>
    </xf>
    <xf numFmtId="49" fontId="9" fillId="5" borderId="5" xfId="2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left" vertical="center"/>
    </xf>
    <xf numFmtId="0" fontId="9" fillId="0" borderId="5" xfId="2" applyNumberFormat="1" applyFont="1" applyFill="1" applyBorder="1" applyAlignment="1">
      <alignment horizontal="left" vertical="center"/>
    </xf>
    <xf numFmtId="49" fontId="14" fillId="7" borderId="5" xfId="2" applyNumberFormat="1" applyFont="1" applyFill="1" applyBorder="1" applyAlignment="1">
      <alignment wrapText="1"/>
    </xf>
    <xf numFmtId="4" fontId="15" fillId="7" borderId="5" xfId="2" applyNumberFormat="1" applyFont="1" applyFill="1" applyBorder="1"/>
    <xf numFmtId="0" fontId="9" fillId="8" borderId="30" xfId="0" applyFont="1" applyFill="1" applyBorder="1" applyAlignment="1">
      <alignment horizontal="center" vertical="center" wrapText="1"/>
    </xf>
    <xf numFmtId="166" fontId="17" fillId="8" borderId="30" xfId="0" applyNumberFormat="1" applyFont="1" applyFill="1" applyBorder="1" applyAlignment="1">
      <alignment vertical="center" wrapText="1"/>
    </xf>
    <xf numFmtId="4" fontId="18" fillId="6" borderId="1" xfId="2" applyNumberFormat="1" applyFont="1" applyFill="1" applyBorder="1" applyAlignment="1">
      <alignment horizontal="center" vertical="center"/>
    </xf>
    <xf numFmtId="4" fontId="18" fillId="6" borderId="21" xfId="2" applyNumberFormat="1" applyFont="1" applyFill="1" applyBorder="1" applyAlignment="1">
      <alignment horizontal="center" vertical="center"/>
    </xf>
    <xf numFmtId="4" fontId="19" fillId="7" borderId="24" xfId="2" applyNumberFormat="1" applyFont="1" applyFill="1" applyBorder="1"/>
    <xf numFmtId="165" fontId="20" fillId="4" borderId="13" xfId="2" applyNumberFormat="1" applyFont="1" applyFill="1" applyBorder="1" applyAlignment="1">
      <alignment horizontal="center" vertical="center"/>
    </xf>
    <xf numFmtId="165" fontId="20" fillId="2" borderId="11" xfId="2" applyNumberFormat="1" applyFont="1" applyFill="1" applyBorder="1" applyAlignment="1">
      <alignment horizontal="center" vertical="center"/>
    </xf>
    <xf numFmtId="165" fontId="20" fillId="2" borderId="27" xfId="2" applyNumberFormat="1" applyFont="1" applyFill="1" applyBorder="1" applyAlignment="1">
      <alignment horizontal="center" vertical="center"/>
    </xf>
    <xf numFmtId="4" fontId="19" fillId="7" borderId="28" xfId="2" applyNumberFormat="1" applyFont="1" applyFill="1" applyBorder="1"/>
    <xf numFmtId="4" fontId="19" fillId="7" borderId="29" xfId="2" applyNumberFormat="1" applyFont="1" applyFill="1" applyBorder="1"/>
    <xf numFmtId="166" fontId="17" fillId="9" borderId="30" xfId="0" applyNumberFormat="1" applyFont="1" applyFill="1" applyBorder="1" applyAlignment="1">
      <alignment vertical="center" wrapText="1"/>
    </xf>
    <xf numFmtId="167" fontId="11" fillId="0" borderId="0" xfId="2" applyNumberFormat="1" applyFont="1" applyFill="1" applyBorder="1" applyAlignment="1">
      <alignment horizontal="center" vertical="center"/>
    </xf>
    <xf numFmtId="0" fontId="14" fillId="10" borderId="4" xfId="2" applyNumberFormat="1" applyFont="1" applyFill="1" applyBorder="1" applyAlignment="1">
      <alignment horizontal="center" vertical="center"/>
    </xf>
    <xf numFmtId="49" fontId="14" fillId="10" borderId="5" xfId="2" applyNumberFormat="1" applyFont="1" applyFill="1" applyBorder="1" applyAlignment="1">
      <alignment horizontal="center" vertical="center"/>
    </xf>
    <xf numFmtId="0" fontId="14" fillId="10" borderId="5" xfId="2" applyNumberFormat="1" applyFont="1" applyFill="1" applyBorder="1" applyAlignment="1">
      <alignment horizontal="center" vertical="center"/>
    </xf>
    <xf numFmtId="49" fontId="14" fillId="10" borderId="5" xfId="2" applyNumberFormat="1" applyFont="1" applyFill="1" applyBorder="1" applyAlignment="1">
      <alignment vertical="center" wrapText="1"/>
    </xf>
    <xf numFmtId="49" fontId="14" fillId="10" borderId="5" xfId="2" applyNumberFormat="1" applyFont="1" applyFill="1" applyBorder="1" applyAlignment="1">
      <alignment vertical="center"/>
    </xf>
    <xf numFmtId="4" fontId="14" fillId="10" borderId="5" xfId="2" applyNumberFormat="1" applyFont="1" applyFill="1" applyBorder="1" applyAlignment="1">
      <alignment horizontal="center" vertical="center"/>
    </xf>
    <xf numFmtId="4" fontId="21" fillId="10" borderId="29" xfId="2" applyNumberFormat="1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 xr:uid="{D7D990FE-6187-41E5-AC5E-B8F50A36ED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BAB4D-B26C-4A08-ADF7-757CE09A1858}">
  <dimension ref="A1:U63"/>
  <sheetViews>
    <sheetView tabSelected="1" workbookViewId="0">
      <selection activeCell="G25" sqref="G25"/>
    </sheetView>
  </sheetViews>
  <sheetFormatPr baseColWidth="10" defaultColWidth="12.42578125" defaultRowHeight="15.75" x14ac:dyDescent="0.25"/>
  <cols>
    <col min="1" max="1" width="6.42578125" style="2" customWidth="1"/>
    <col min="2" max="2" width="9.28515625" style="2" customWidth="1"/>
    <col min="3" max="3" width="19.140625" style="2" customWidth="1"/>
    <col min="4" max="4" width="9" style="2" customWidth="1"/>
    <col min="5" max="5" width="39.7109375" style="2" bestFit="1" customWidth="1"/>
    <col min="6" max="6" width="17.28515625" style="2" customWidth="1"/>
    <col min="7" max="7" width="28.85546875" style="2" customWidth="1"/>
    <col min="8" max="8" width="17.140625" style="2" bestFit="1" customWidth="1"/>
    <col min="9" max="9" width="16.42578125" style="2" customWidth="1"/>
    <col min="10" max="10" width="15.28515625" style="2" bestFit="1" customWidth="1"/>
    <col min="11" max="11" width="19.5703125" style="2" bestFit="1" customWidth="1"/>
    <col min="12" max="12" width="24.42578125" style="2" bestFit="1" customWidth="1"/>
    <col min="13" max="13" width="17.28515625" style="2" customWidth="1"/>
    <col min="14" max="14" width="11.85546875" style="2" bestFit="1" customWidth="1"/>
    <col min="15" max="16" width="18.5703125" style="2" bestFit="1" customWidth="1"/>
    <col min="17" max="17" width="17.5703125" style="2" bestFit="1" customWidth="1"/>
    <col min="18" max="18" width="18" style="2" customWidth="1"/>
    <col min="19" max="19" width="5.140625" style="2" customWidth="1"/>
    <col min="20" max="20" width="17.42578125" style="2" bestFit="1" customWidth="1"/>
    <col min="21" max="21" width="12.42578125" style="2"/>
    <col min="22" max="22" width="15" style="2" customWidth="1"/>
    <col min="23" max="16384" width="12.42578125" style="2"/>
  </cols>
  <sheetData>
    <row r="1" spans="1:21" ht="15.95" customHeight="1" x14ac:dyDescent="0.25">
      <c r="A1" s="97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1"/>
    </row>
    <row r="2" spans="1:21" ht="17.100000000000001" customHeight="1" x14ac:dyDescent="0.2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1"/>
    </row>
    <row r="3" spans="1:21" ht="17.100000000000001" customHeight="1" x14ac:dyDescent="0.25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1"/>
    </row>
    <row r="4" spans="1:21" ht="26.1" customHeight="1" x14ac:dyDescent="0.4">
      <c r="A4" s="99" t="s">
        <v>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"/>
    </row>
    <row r="5" spans="1:21" ht="26.1" customHeight="1" x14ac:dyDescent="0.4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1"/>
    </row>
    <row r="6" spans="1:21" ht="22.5" customHeight="1" thickBot="1" x14ac:dyDescent="0.3">
      <c r="A6" s="15"/>
      <c r="B6" s="102" t="s">
        <v>35</v>
      </c>
      <c r="C6" s="102"/>
      <c r="D6" s="103" t="s">
        <v>57</v>
      </c>
      <c r="E6" s="103"/>
      <c r="F6" s="103"/>
      <c r="G6" s="103"/>
      <c r="H6" s="103"/>
      <c r="I6" s="16"/>
      <c r="J6" s="16"/>
      <c r="K6" s="48"/>
      <c r="L6" s="31"/>
      <c r="M6" s="31"/>
      <c r="N6" s="31"/>
      <c r="O6" s="32"/>
      <c r="P6" s="31"/>
      <c r="Q6" s="32"/>
      <c r="R6" s="31"/>
      <c r="S6" s="31"/>
      <c r="T6" s="48"/>
      <c r="U6" s="33"/>
    </row>
    <row r="7" spans="1:21" ht="56.25" x14ac:dyDescent="0.25">
      <c r="A7" s="34" t="s">
        <v>2</v>
      </c>
      <c r="B7" s="35" t="s">
        <v>3</v>
      </c>
      <c r="C7" s="35" t="s">
        <v>4</v>
      </c>
      <c r="D7" s="35" t="s">
        <v>5</v>
      </c>
      <c r="E7" s="35" t="s">
        <v>6</v>
      </c>
      <c r="F7" s="35" t="s">
        <v>7</v>
      </c>
      <c r="G7" s="35" t="s">
        <v>8</v>
      </c>
      <c r="H7" s="35" t="s">
        <v>9</v>
      </c>
      <c r="I7" s="35" t="s">
        <v>10</v>
      </c>
      <c r="J7" s="35" t="s">
        <v>11</v>
      </c>
      <c r="K7" s="5" t="s">
        <v>12</v>
      </c>
      <c r="L7" s="5" t="s">
        <v>13</v>
      </c>
      <c r="M7" s="35" t="s">
        <v>14</v>
      </c>
      <c r="N7" s="35" t="s">
        <v>15</v>
      </c>
      <c r="O7" s="35" t="s">
        <v>16</v>
      </c>
      <c r="P7" s="5" t="s">
        <v>17</v>
      </c>
      <c r="Q7" s="106" t="s">
        <v>58</v>
      </c>
      <c r="R7" s="36" t="s">
        <v>18</v>
      </c>
    </row>
    <row r="8" spans="1:21" x14ac:dyDescent="0.25">
      <c r="A8" s="62">
        <v>9</v>
      </c>
      <c r="B8" s="63" t="s">
        <v>36</v>
      </c>
      <c r="C8" s="63" t="s">
        <v>19</v>
      </c>
      <c r="D8" s="64">
        <v>1</v>
      </c>
      <c r="E8" s="65" t="s">
        <v>37</v>
      </c>
      <c r="F8" s="66" t="s">
        <v>34</v>
      </c>
      <c r="G8" s="66" t="s">
        <v>21</v>
      </c>
      <c r="H8" s="63" t="s">
        <v>21</v>
      </c>
      <c r="I8" s="63" t="s">
        <v>22</v>
      </c>
      <c r="J8" s="67" t="s">
        <v>21</v>
      </c>
      <c r="K8" s="68">
        <v>1200</v>
      </c>
      <c r="L8" s="68">
        <f>+D8*K8</f>
        <v>1200</v>
      </c>
      <c r="M8" s="69">
        <v>15</v>
      </c>
      <c r="N8" s="64">
        <v>20</v>
      </c>
      <c r="O8" s="69">
        <v>5</v>
      </c>
      <c r="P8" s="108">
        <v>263.99999999999994</v>
      </c>
      <c r="Q8" s="107">
        <f t="shared" ref="Q8:Q11" si="0">P8*75%</f>
        <v>197.99999999999994</v>
      </c>
      <c r="R8" s="63" t="s">
        <v>20</v>
      </c>
    </row>
    <row r="9" spans="1:21" ht="25.5" customHeight="1" x14ac:dyDescent="0.25">
      <c r="A9" s="62">
        <v>27</v>
      </c>
      <c r="B9" s="63" t="s">
        <v>38</v>
      </c>
      <c r="C9" s="63" t="s">
        <v>19</v>
      </c>
      <c r="D9" s="64">
        <v>1</v>
      </c>
      <c r="E9" s="65" t="s">
        <v>39</v>
      </c>
      <c r="F9" s="66" t="s">
        <v>40</v>
      </c>
      <c r="G9" s="66" t="s">
        <v>41</v>
      </c>
      <c r="H9" s="63" t="s">
        <v>42</v>
      </c>
      <c r="I9" s="63" t="s">
        <v>43</v>
      </c>
      <c r="J9" s="70">
        <v>2013</v>
      </c>
      <c r="K9" s="68">
        <v>45000</v>
      </c>
      <c r="L9" s="68">
        <f t="shared" ref="L9:L10" si="1">+D9*K9</f>
        <v>45000</v>
      </c>
      <c r="M9" s="69">
        <v>8</v>
      </c>
      <c r="N9" s="64">
        <v>20</v>
      </c>
      <c r="O9" s="69">
        <v>12</v>
      </c>
      <c r="P9" s="108">
        <v>16200</v>
      </c>
      <c r="Q9" s="107">
        <f t="shared" si="0"/>
        <v>12150</v>
      </c>
      <c r="R9" s="63" t="s">
        <v>20</v>
      </c>
    </row>
    <row r="10" spans="1:21" ht="25.5" customHeight="1" thickBot="1" x14ac:dyDescent="0.3">
      <c r="A10" s="75">
        <v>28</v>
      </c>
      <c r="B10" s="76" t="s">
        <v>44</v>
      </c>
      <c r="C10" s="76" t="s">
        <v>19</v>
      </c>
      <c r="D10" s="77">
        <v>1</v>
      </c>
      <c r="E10" s="78" t="s">
        <v>45</v>
      </c>
      <c r="F10" s="79" t="s">
        <v>46</v>
      </c>
      <c r="G10" s="79" t="s">
        <v>47</v>
      </c>
      <c r="H10" s="76" t="s">
        <v>48</v>
      </c>
      <c r="I10" s="76" t="s">
        <v>22</v>
      </c>
      <c r="J10" s="76" t="s">
        <v>21</v>
      </c>
      <c r="K10" s="80">
        <v>250000</v>
      </c>
      <c r="L10" s="80">
        <f t="shared" si="1"/>
        <v>250000</v>
      </c>
      <c r="M10" s="81">
        <v>8</v>
      </c>
      <c r="N10" s="77">
        <v>20</v>
      </c>
      <c r="O10" s="81">
        <v>12</v>
      </c>
      <c r="P10" s="109">
        <v>127500</v>
      </c>
      <c r="Q10" s="107">
        <f t="shared" si="0"/>
        <v>95625</v>
      </c>
      <c r="R10" s="82" t="s">
        <v>20</v>
      </c>
    </row>
    <row r="11" spans="1:21" ht="24" customHeight="1" thickBot="1" x14ac:dyDescent="0.35">
      <c r="A11" s="83"/>
      <c r="B11" s="84"/>
      <c r="C11" s="84"/>
      <c r="D11" s="85"/>
      <c r="E11" s="86" t="s">
        <v>23</v>
      </c>
      <c r="F11" s="87"/>
      <c r="G11" s="87"/>
      <c r="H11" s="84"/>
      <c r="I11" s="84"/>
      <c r="J11" s="84"/>
      <c r="K11" s="88"/>
      <c r="L11" s="88">
        <f>SUM(L8:L10)</f>
        <v>296200</v>
      </c>
      <c r="M11" s="89"/>
      <c r="N11" s="85"/>
      <c r="O11" s="89"/>
      <c r="P11" s="110">
        <f>SUM(P8:P10)</f>
        <v>143964</v>
      </c>
      <c r="Q11" s="107">
        <f t="shared" si="0"/>
        <v>107973</v>
      </c>
      <c r="R11" s="90"/>
    </row>
    <row r="12" spans="1:21" ht="18.75" customHeight="1" x14ac:dyDescent="0.25">
      <c r="A12" s="31"/>
      <c r="B12" s="33"/>
      <c r="C12" s="33"/>
      <c r="D12" s="31"/>
      <c r="E12" s="50"/>
      <c r="F12" s="30"/>
      <c r="G12" s="30"/>
      <c r="H12" s="33"/>
      <c r="I12" s="33"/>
      <c r="J12" s="33"/>
      <c r="K12" s="48"/>
      <c r="L12" s="31"/>
      <c r="M12" s="31"/>
      <c r="N12" s="31"/>
      <c r="O12" s="32"/>
      <c r="P12" s="47"/>
      <c r="Q12" s="32"/>
      <c r="R12" s="31"/>
      <c r="S12" s="31"/>
      <c r="T12" s="48"/>
      <c r="U12" s="33"/>
    </row>
    <row r="13" spans="1:21" ht="25.5" customHeight="1" thickBot="1" x14ac:dyDescent="0.3">
      <c r="A13" s="101" t="s">
        <v>49</v>
      </c>
      <c r="B13" s="101"/>
      <c r="C13" s="37"/>
      <c r="D13" s="38"/>
      <c r="E13" s="39"/>
      <c r="F13" s="37"/>
      <c r="G13" s="21"/>
      <c r="H13" s="40"/>
      <c r="I13" s="40"/>
      <c r="J13" s="40"/>
      <c r="K13" s="40"/>
      <c r="L13" s="40"/>
      <c r="M13" s="40"/>
      <c r="N13" s="21"/>
      <c r="O13" s="21"/>
      <c r="P13" s="21"/>
    </row>
    <row r="14" spans="1:21" ht="56.25" x14ac:dyDescent="0.25">
      <c r="A14" s="22" t="s">
        <v>2</v>
      </c>
      <c r="B14" s="5" t="s">
        <v>3</v>
      </c>
      <c r="C14" s="5" t="s">
        <v>24</v>
      </c>
      <c r="D14" s="5" t="s">
        <v>25</v>
      </c>
      <c r="E14" s="5" t="s">
        <v>26</v>
      </c>
      <c r="F14" s="5" t="s">
        <v>27</v>
      </c>
      <c r="G14" s="5" t="s">
        <v>12</v>
      </c>
      <c r="H14" s="5" t="s">
        <v>13</v>
      </c>
      <c r="I14" s="5" t="s">
        <v>28</v>
      </c>
      <c r="J14" s="5" t="s">
        <v>29</v>
      </c>
      <c r="K14" s="5" t="s">
        <v>30</v>
      </c>
      <c r="L14" s="5" t="s">
        <v>17</v>
      </c>
      <c r="M14" s="106" t="s">
        <v>58</v>
      </c>
    </row>
    <row r="15" spans="1:21" ht="25.5" customHeight="1" x14ac:dyDescent="0.25">
      <c r="A15" s="41">
        <v>205</v>
      </c>
      <c r="B15" s="42" t="s">
        <v>50</v>
      </c>
      <c r="C15" s="43" t="s">
        <v>51</v>
      </c>
      <c r="D15" s="44">
        <v>300</v>
      </c>
      <c r="E15" s="42" t="s">
        <v>31</v>
      </c>
      <c r="F15" s="43" t="s">
        <v>32</v>
      </c>
      <c r="G15" s="45">
        <v>35</v>
      </c>
      <c r="H15" s="45">
        <f>+D15*G15</f>
        <v>10500</v>
      </c>
      <c r="I15" s="46">
        <v>15</v>
      </c>
      <c r="J15" s="46">
        <v>20</v>
      </c>
      <c r="K15" s="46">
        <v>5</v>
      </c>
      <c r="L15" s="111">
        <v>4462.5000000000009</v>
      </c>
      <c r="M15" s="107">
        <f t="shared" ref="M15:M20" si="2">L15*75%</f>
        <v>3346.8750000000009</v>
      </c>
    </row>
    <row r="16" spans="1:21" ht="25.5" customHeight="1" x14ac:dyDescent="0.25">
      <c r="A16" s="23">
        <v>210</v>
      </c>
      <c r="B16" s="24" t="s">
        <v>52</v>
      </c>
      <c r="C16" s="25" t="s">
        <v>53</v>
      </c>
      <c r="D16" s="26">
        <v>10</v>
      </c>
      <c r="E16" s="24" t="s">
        <v>31</v>
      </c>
      <c r="F16" s="25" t="s">
        <v>32</v>
      </c>
      <c r="G16" s="27">
        <v>15</v>
      </c>
      <c r="H16" s="27">
        <f t="shared" ref="H16:H17" si="3">+D16*G16</f>
        <v>150</v>
      </c>
      <c r="I16" s="28">
        <v>15</v>
      </c>
      <c r="J16" s="28">
        <v>20</v>
      </c>
      <c r="K16" s="28">
        <v>5</v>
      </c>
      <c r="L16" s="112">
        <v>63.750000000000007</v>
      </c>
      <c r="M16" s="107">
        <f t="shared" si="2"/>
        <v>47.812500000000007</v>
      </c>
    </row>
    <row r="17" spans="1:21" ht="25.5" customHeight="1" thickBot="1" x14ac:dyDescent="0.3">
      <c r="A17" s="91">
        <v>212</v>
      </c>
      <c r="B17" s="92" t="s">
        <v>54</v>
      </c>
      <c r="C17" s="93" t="s">
        <v>55</v>
      </c>
      <c r="D17" s="94">
        <v>215</v>
      </c>
      <c r="E17" s="92" t="s">
        <v>31</v>
      </c>
      <c r="F17" s="93" t="s">
        <v>32</v>
      </c>
      <c r="G17" s="95">
        <v>16.8</v>
      </c>
      <c r="H17" s="95">
        <f t="shared" si="3"/>
        <v>3612</v>
      </c>
      <c r="I17" s="96">
        <v>15</v>
      </c>
      <c r="J17" s="96">
        <v>20</v>
      </c>
      <c r="K17" s="96">
        <v>5</v>
      </c>
      <c r="L17" s="113">
        <v>1535.1000000000001</v>
      </c>
      <c r="M17" s="107">
        <f t="shared" si="2"/>
        <v>1151.325</v>
      </c>
    </row>
    <row r="18" spans="1:21" ht="25.5" customHeight="1" thickBot="1" x14ac:dyDescent="0.35">
      <c r="A18" s="83"/>
      <c r="B18" s="84"/>
      <c r="C18" s="84"/>
      <c r="D18" s="85"/>
      <c r="E18" s="86" t="s">
        <v>23</v>
      </c>
      <c r="F18" s="87"/>
      <c r="G18" s="87"/>
      <c r="H18" s="88">
        <f>SUM(H15:H17)</f>
        <v>14262</v>
      </c>
      <c r="I18" s="84"/>
      <c r="J18" s="84"/>
      <c r="K18" s="88"/>
      <c r="L18" s="114">
        <f>SUM(L15:L17)</f>
        <v>6061.3500000000013</v>
      </c>
      <c r="M18" s="107">
        <f t="shared" si="2"/>
        <v>4546.0125000000007</v>
      </c>
    </row>
    <row r="19" spans="1:21" ht="25.5" customHeight="1" thickBot="1" x14ac:dyDescent="0.35">
      <c r="A19" s="71"/>
      <c r="B19" s="72"/>
      <c r="C19" s="72"/>
      <c r="D19" s="73"/>
      <c r="E19" s="104"/>
      <c r="F19" s="74"/>
      <c r="G19" s="74"/>
      <c r="H19" s="105"/>
      <c r="I19" s="72"/>
      <c r="J19" s="72"/>
      <c r="K19" s="105"/>
      <c r="L19" s="115"/>
      <c r="M19" s="116"/>
    </row>
    <row r="20" spans="1:21" s="49" customFormat="1" ht="18.75" customHeight="1" thickBot="1" x14ac:dyDescent="0.35">
      <c r="A20" s="118"/>
      <c r="B20" s="119"/>
      <c r="C20" s="119"/>
      <c r="D20" s="120"/>
      <c r="E20" s="121" t="s">
        <v>56</v>
      </c>
      <c r="F20" s="122"/>
      <c r="G20" s="121" t="s">
        <v>33</v>
      </c>
      <c r="H20" s="123">
        <f>+H18+L11</f>
        <v>310462</v>
      </c>
      <c r="I20" s="119"/>
      <c r="J20" s="123"/>
      <c r="K20" s="120"/>
      <c r="L20" s="124">
        <f>+L18+P11</f>
        <v>150025.35</v>
      </c>
      <c r="M20" s="107">
        <f t="shared" si="2"/>
        <v>112519.01250000001</v>
      </c>
      <c r="N20" s="51"/>
      <c r="O20" s="51"/>
      <c r="P20" s="52"/>
      <c r="Q20" s="53"/>
    </row>
    <row r="21" spans="1:21" ht="18.75" customHeight="1" x14ac:dyDescent="0.25">
      <c r="A21" s="31"/>
      <c r="B21" s="33"/>
      <c r="C21" s="33"/>
      <c r="D21" s="31"/>
      <c r="E21" s="50"/>
      <c r="F21" s="30"/>
      <c r="G21" s="30"/>
      <c r="H21" s="33"/>
      <c r="I21" s="33"/>
      <c r="J21" s="33"/>
      <c r="K21" s="48"/>
      <c r="L21" s="31"/>
      <c r="M21" s="117"/>
      <c r="N21" s="31"/>
      <c r="O21" s="32"/>
      <c r="P21" s="31"/>
      <c r="Q21" s="32"/>
      <c r="R21" s="31"/>
      <c r="S21" s="31"/>
      <c r="T21" s="48"/>
      <c r="U21" s="33"/>
    </row>
    <row r="22" spans="1:21" ht="15.95" customHeight="1" x14ac:dyDescent="0.25">
      <c r="A22" s="6"/>
      <c r="B22" s="7"/>
      <c r="C22" s="7"/>
      <c r="D22" s="6"/>
      <c r="E22" s="8"/>
      <c r="F22" s="9"/>
      <c r="G22" s="9"/>
      <c r="H22" s="7"/>
      <c r="I22" s="7"/>
      <c r="J22" s="7"/>
      <c r="K22" s="54"/>
      <c r="L22" s="11"/>
      <c r="M22" s="11"/>
      <c r="N22" s="11"/>
      <c r="O22" s="12"/>
      <c r="P22" s="11"/>
      <c r="Q22" s="12"/>
      <c r="R22" s="11"/>
      <c r="S22" s="11"/>
      <c r="T22" s="10"/>
      <c r="U22" s="13"/>
    </row>
    <row r="23" spans="1:21" ht="15.95" hidden="1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55" t="s">
        <v>33</v>
      </c>
      <c r="K23" s="56">
        <f>SUM(K6:K21)</f>
        <v>296215</v>
      </c>
      <c r="L23" s="57"/>
      <c r="M23" s="58"/>
      <c r="N23" s="58"/>
      <c r="O23" s="58"/>
      <c r="P23" s="58"/>
      <c r="Q23" s="58"/>
      <c r="R23" s="58"/>
      <c r="S23" s="59"/>
      <c r="T23" s="56">
        <f>SUM(T6:T21)</f>
        <v>0</v>
      </c>
      <c r="U23" s="60"/>
    </row>
    <row r="24" spans="1:21" ht="15.95" customHeight="1" x14ac:dyDescent="0.25">
      <c r="P24" s="61"/>
    </row>
    <row r="28" spans="1:21" ht="20.25" customHeight="1" x14ac:dyDescent="0.25">
      <c r="A28" s="15"/>
      <c r="B28" s="39"/>
      <c r="C28" s="14"/>
      <c r="D28" s="15"/>
      <c r="E28" s="16"/>
      <c r="F28" s="17"/>
      <c r="G28" s="18"/>
      <c r="H28" s="19"/>
      <c r="I28" s="19"/>
      <c r="J28" s="19"/>
      <c r="K28" s="19"/>
      <c r="L28" s="19"/>
      <c r="M28" s="19"/>
      <c r="N28" s="20"/>
      <c r="O28" s="21"/>
      <c r="P28" s="20"/>
    </row>
    <row r="36" spans="1:16" s="29" customFormat="1" ht="31.5" customHeight="1" x14ac:dyDescent="0.25">
      <c r="A36" s="38"/>
      <c r="B36" s="39"/>
      <c r="C36" s="37"/>
      <c r="D36" s="38"/>
      <c r="E36" s="39"/>
      <c r="F36" s="37"/>
      <c r="G36" s="21"/>
      <c r="H36" s="40"/>
      <c r="I36" s="40"/>
      <c r="J36" s="40"/>
      <c r="K36" s="40"/>
      <c r="L36" s="40"/>
      <c r="M36" s="40"/>
      <c r="N36" s="21"/>
      <c r="O36" s="21"/>
      <c r="P36" s="21"/>
    </row>
    <row r="43" spans="1:16" ht="31.5" customHeight="1" x14ac:dyDescent="0.25">
      <c r="A43" s="15"/>
      <c r="B43" s="16"/>
      <c r="C43" s="17"/>
      <c r="D43" s="15"/>
      <c r="E43" s="16"/>
      <c r="F43" s="17"/>
      <c r="G43" s="18"/>
      <c r="H43" s="19"/>
      <c r="I43" s="19"/>
      <c r="J43" s="19"/>
      <c r="K43" s="19"/>
      <c r="L43" s="19"/>
      <c r="M43" s="19"/>
      <c r="N43" s="20"/>
      <c r="O43" s="21"/>
      <c r="P43" s="20"/>
    </row>
    <row r="47" spans="1:16" ht="31.5" customHeight="1" x14ac:dyDescent="0.25">
      <c r="A47" s="38"/>
      <c r="B47" s="39"/>
      <c r="C47" s="37"/>
      <c r="D47" s="38"/>
      <c r="E47" s="39"/>
      <c r="F47" s="37"/>
      <c r="G47" s="21"/>
      <c r="H47" s="40"/>
      <c r="I47" s="40"/>
      <c r="J47" s="40"/>
      <c r="K47" s="40"/>
      <c r="L47" s="40"/>
      <c r="M47" s="40"/>
      <c r="N47" s="21"/>
      <c r="O47" s="21"/>
      <c r="P47" s="21"/>
    </row>
    <row r="62" ht="31.5" customHeight="1" x14ac:dyDescent="0.25"/>
    <row r="63" ht="31.5" customHeight="1" x14ac:dyDescent="0.25"/>
  </sheetData>
  <mergeCells count="5">
    <mergeCell ref="A1:T3"/>
    <mergeCell ref="A4:T4"/>
    <mergeCell ref="A13:B13"/>
    <mergeCell ref="B6:C6"/>
    <mergeCell ref="D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G#8 MAQUINARIA LAMINATI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Hellrider</dc:creator>
  <cp:lastModifiedBy>DavidG</cp:lastModifiedBy>
  <dcterms:created xsi:type="dcterms:W3CDTF">2022-07-30T20:53:54Z</dcterms:created>
  <dcterms:modified xsi:type="dcterms:W3CDTF">2023-01-11T01:07:58Z</dcterms:modified>
</cp:coreProperties>
</file>